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1. ĐIỂM CÁC KHÓA\19. KHOA 19\5. Tốt nghiệp\"/>
    </mc:Choice>
  </mc:AlternateContent>
  <xr:revisionPtr revIDLastSave="0" documentId="13_ncr:1_{0712F990-D3AF-49C6-8900-04D486AF3843}" xr6:coauthVersionLast="47" xr6:coauthVersionMax="47" xr10:uidLastSave="{00000000-0000-0000-0000-000000000000}"/>
  <bookViews>
    <workbookView xWindow="-120" yWindow="-120" windowWidth="20730" windowHeight="11160" tabRatio="905" activeTab="2" xr2:uid="{7E51ABC4-1154-4223-BB88-169675D0DA81}"/>
  </bookViews>
  <sheets>
    <sheet name="TA" sheetId="117" r:id="rId1"/>
    <sheet name="XD" sheetId="118" r:id="rId2"/>
    <sheet name="KT" sheetId="103" r:id="rId3"/>
    <sheet name="QD" sheetId="108" r:id="rId4"/>
    <sheet name="MR" sheetId="109" r:id="rId5"/>
    <sheet name="PL" sheetId="110" r:id="rId6"/>
    <sheet name="BE" sheetId="111" r:id="rId7"/>
    <sheet name="Đ. LẠNH" sheetId="112" r:id="rId8"/>
    <sheet name="DC" sheetId="113" r:id="rId9"/>
    <sheet name="TH" sheetId="114" r:id="rId10"/>
    <sheet name="NHKS" sheetId="115" r:id="rId11"/>
    <sheet name="DL" sheetId="105" r:id="rId12"/>
    <sheet name="CB" sheetId="106" r:id="rId13"/>
    <sheet name="XNK" sheetId="107" r:id="rId14"/>
    <sheet name="TT" sheetId="116" r:id="rId15"/>
  </sheets>
  <definedNames>
    <definedName name="_xlnm._FilterDatabase" localSheetId="8" hidden="1">DC!$A$47:$M$67</definedName>
    <definedName name="_xlnm._FilterDatabase" localSheetId="2" hidden="1">KT!$A$57:$N$76</definedName>
    <definedName name="_xlnm._FilterDatabase" localSheetId="4" hidden="1">MR!$A$9:$N$14</definedName>
    <definedName name="_xlnm.Print_Area" localSheetId="6">BE!$A$24:$M$42</definedName>
    <definedName name="_xlnm.Print_Area" localSheetId="12">CB!$A$1:$M$22</definedName>
    <definedName name="_xlnm.Print_Area" localSheetId="8">DC!$A$39:$M$76</definedName>
    <definedName name="_xlnm.Print_Area" localSheetId="11">DL!$A$43:$M$61</definedName>
    <definedName name="_xlnm.Print_Area" localSheetId="7">'Đ. LẠNH'!$A$41:$M$63</definedName>
    <definedName name="_xlnm.Print_Area" localSheetId="2">KT!$A$49:$M$81</definedName>
    <definedName name="_xlnm.Print_Area" localSheetId="4">MR!$A$25:$M$47</definedName>
    <definedName name="_xlnm.Print_Area" localSheetId="10">NHKS!$A$22:$M$43</definedName>
    <definedName name="_xlnm.Print_Area" localSheetId="5">PL!$A$21:$M$40</definedName>
    <definedName name="_xlnm.Print_Area" localSheetId="3">QD!$A$1:$M$25</definedName>
    <definedName name="_xlnm.Print_Area" localSheetId="0">TA!$A$52:$M$79</definedName>
    <definedName name="_xlnm.Print_Area" localSheetId="14">TT!$A$51:$M$76</definedName>
    <definedName name="_xlnm.Print_Area" localSheetId="9">TH!$A$46:$M$70</definedName>
    <definedName name="_xlnm.Print_Area" localSheetId="1">XD!$A$41:$M$58</definedName>
    <definedName name="_xlnm.Print_Area" localSheetId="13">XNK!$A$23:$M$44</definedName>
    <definedName name="_xlnm.Print_Titles" localSheetId="2">KT!$56:$57</definedName>
  </definedNames>
  <calcPr calcId="181029"/>
  <fileRecoveryPr autoRecover="0"/>
</workbook>
</file>

<file path=xl/calcChain.xml><?xml version="1.0" encoding="utf-8"?>
<calcChain xmlns="http://schemas.openxmlformats.org/spreadsheetml/2006/main">
  <c r="L73" i="110" l="1"/>
  <c r="M73" i="110" s="1"/>
  <c r="M51" i="112" l="1"/>
  <c r="L16" i="108" l="1"/>
  <c r="M16" i="108" s="1"/>
  <c r="L15" i="108"/>
  <c r="M15" i="108" s="1"/>
  <c r="L14" i="108"/>
  <c r="M14" i="108" s="1"/>
  <c r="L13" i="108"/>
  <c r="M13" i="108" s="1"/>
  <c r="L12" i="108"/>
  <c r="M12" i="108" s="1"/>
  <c r="L11" i="108"/>
  <c r="M11" i="108" s="1"/>
  <c r="L50" i="118"/>
  <c r="M50" i="118" s="1"/>
  <c r="M38" i="116"/>
  <c r="L67" i="116"/>
  <c r="M67" i="116" s="1"/>
  <c r="L66" i="116"/>
  <c r="M66" i="116" s="1"/>
  <c r="L65" i="116"/>
  <c r="M65" i="116" s="1"/>
  <c r="L64" i="116"/>
  <c r="M64" i="116" s="1"/>
  <c r="L63" i="116"/>
  <c r="L62" i="116"/>
  <c r="L61" i="116"/>
  <c r="M61" i="116" s="1"/>
  <c r="L60" i="116"/>
  <c r="M60" i="116" s="1"/>
  <c r="L32" i="116"/>
  <c r="M32" i="116" s="1"/>
  <c r="L33" i="116"/>
  <c r="M33" i="116" s="1"/>
  <c r="L34" i="116"/>
  <c r="M34" i="116" s="1"/>
  <c r="L35" i="116"/>
  <c r="M35" i="116" s="1"/>
  <c r="L36" i="116"/>
  <c r="M36" i="116" s="1"/>
  <c r="L37" i="116"/>
  <c r="M37" i="116" s="1"/>
  <c r="L40" i="116"/>
  <c r="M40" i="116" s="1"/>
  <c r="L39" i="116"/>
  <c r="M39" i="116" s="1"/>
  <c r="L38" i="116"/>
  <c r="L31" i="116"/>
  <c r="M31" i="116" s="1"/>
  <c r="L30" i="116"/>
  <c r="M30" i="116" s="1"/>
  <c r="L29" i="116"/>
  <c r="M29" i="116" s="1"/>
  <c r="M62" i="117"/>
  <c r="M63" i="117"/>
  <c r="M64" i="117"/>
  <c r="M65" i="117"/>
  <c r="M66" i="117"/>
  <c r="M67" i="117"/>
  <c r="M68" i="117"/>
  <c r="M69" i="117"/>
  <c r="M70" i="117"/>
  <c r="M61" i="117"/>
  <c r="M33" i="117"/>
  <c r="L70" i="117" l="1"/>
  <c r="L69" i="117"/>
  <c r="L68" i="117"/>
  <c r="L67" i="117"/>
  <c r="L66" i="117"/>
  <c r="L65" i="117"/>
  <c r="L64" i="117"/>
  <c r="L63" i="117"/>
  <c r="L62" i="117"/>
  <c r="L61" i="117"/>
  <c r="L35" i="117"/>
  <c r="M35" i="117" s="1"/>
  <c r="L36" i="117"/>
  <c r="M36" i="117" s="1"/>
  <c r="L37" i="117"/>
  <c r="M37" i="117" s="1"/>
  <c r="L38" i="117"/>
  <c r="M38" i="117" s="1"/>
  <c r="L39" i="117"/>
  <c r="M39" i="117" s="1"/>
  <c r="L40" i="117"/>
  <c r="M40" i="117" s="1"/>
  <c r="L41" i="117"/>
  <c r="M41" i="117" s="1"/>
  <c r="L35" i="107"/>
  <c r="M35" i="107" s="1"/>
  <c r="L34" i="107"/>
  <c r="M34" i="107" s="1"/>
  <c r="L33" i="107"/>
  <c r="M33" i="107" s="1"/>
  <c r="L53" i="112"/>
  <c r="M53" i="112" s="1"/>
  <c r="L13" i="106"/>
  <c r="M13" i="106" s="1"/>
  <c r="L12" i="106"/>
  <c r="M12" i="106" s="1"/>
  <c r="L11" i="106"/>
  <c r="M11" i="106" s="1"/>
  <c r="L52" i="105"/>
  <c r="M52" i="105" s="1"/>
  <c r="L32" i="105"/>
  <c r="M32" i="105" s="1"/>
  <c r="L31" i="105"/>
  <c r="M31" i="105" s="1"/>
  <c r="L11" i="105"/>
  <c r="M11" i="105" s="1"/>
  <c r="L33" i="115"/>
  <c r="M33" i="115" s="1"/>
  <c r="L34" i="115"/>
  <c r="M34" i="115" s="1"/>
  <c r="L57" i="114"/>
  <c r="M57" i="114" s="1"/>
  <c r="L58" i="114"/>
  <c r="M58" i="114" s="1"/>
  <c r="L59" i="114"/>
  <c r="M59" i="114" s="1"/>
  <c r="L60" i="114"/>
  <c r="M60" i="114" s="1"/>
  <c r="L61" i="114"/>
  <c r="M61" i="114" s="1"/>
  <c r="L31" i="114"/>
  <c r="M31" i="114" s="1"/>
  <c r="L32" i="114"/>
  <c r="M32" i="114" s="1"/>
  <c r="L33" i="114"/>
  <c r="M33" i="114" s="1"/>
  <c r="L34" i="114"/>
  <c r="M34" i="114" s="1"/>
  <c r="L56" i="114" l="1"/>
  <c r="M56" i="114" s="1"/>
  <c r="L55" i="114"/>
  <c r="M55" i="114" s="1"/>
  <c r="L50" i="113" l="1"/>
  <c r="M50" i="113" s="1"/>
  <c r="L51" i="113"/>
  <c r="M51" i="113" s="1"/>
  <c r="L52" i="113"/>
  <c r="M52" i="113" s="1"/>
  <c r="L53" i="113"/>
  <c r="M53" i="113" s="1"/>
  <c r="L54" i="113"/>
  <c r="M54" i="113" s="1"/>
  <c r="L55" i="113"/>
  <c r="M55" i="113" s="1"/>
  <c r="L56" i="113"/>
  <c r="M56" i="113" s="1"/>
  <c r="L57" i="113"/>
  <c r="M57" i="113" s="1"/>
  <c r="L58" i="113"/>
  <c r="L59" i="113"/>
  <c r="M59" i="113" s="1"/>
  <c r="L60" i="113"/>
  <c r="M60" i="113" s="1"/>
  <c r="L61" i="113"/>
  <c r="M61" i="113" s="1"/>
  <c r="L62" i="113"/>
  <c r="M62" i="113"/>
  <c r="L63" i="113"/>
  <c r="M63" i="113" s="1"/>
  <c r="L64" i="113"/>
  <c r="M64" i="113" s="1"/>
  <c r="L65" i="113"/>
  <c r="M65" i="113" s="1"/>
  <c r="L66" i="113"/>
  <c r="M66" i="113" s="1"/>
  <c r="L67" i="113"/>
  <c r="M67" i="113" s="1"/>
  <c r="L33" i="111" l="1"/>
  <c r="M33" i="111" s="1"/>
  <c r="L60" i="110"/>
  <c r="M60" i="110" s="1"/>
  <c r="L59" i="110"/>
  <c r="M59" i="110" s="1"/>
  <c r="L58" i="110"/>
  <c r="M58" i="110" s="1"/>
  <c r="L57" i="110"/>
  <c r="M57" i="110" s="1"/>
  <c r="L56" i="110"/>
  <c r="M56" i="110" s="1"/>
  <c r="L55" i="110"/>
  <c r="M55" i="110" s="1"/>
  <c r="L54" i="110"/>
  <c r="M54" i="110" s="1"/>
  <c r="L53" i="110"/>
  <c r="M53" i="110" s="1"/>
  <c r="L52" i="110"/>
  <c r="M52" i="110" s="1"/>
  <c r="L51" i="110"/>
  <c r="M51" i="110" s="1"/>
  <c r="L60" i="109"/>
  <c r="M60" i="109" s="1"/>
  <c r="L61" i="109"/>
  <c r="M61" i="109" s="1"/>
  <c r="L62" i="109"/>
  <c r="M62" i="109" s="1"/>
  <c r="L63" i="109"/>
  <c r="M63" i="109" s="1"/>
  <c r="L64" i="109"/>
  <c r="M64" i="109" s="1"/>
  <c r="L65" i="109"/>
  <c r="M65" i="109" s="1"/>
  <c r="L66" i="109"/>
  <c r="M66" i="109" s="1"/>
  <c r="L67" i="109"/>
  <c r="M67" i="109" s="1"/>
  <c r="L59" i="109"/>
  <c r="M59" i="109" s="1"/>
  <c r="L58" i="109"/>
  <c r="M58" i="109" s="1"/>
  <c r="L36" i="109"/>
  <c r="M36" i="109" s="1"/>
  <c r="L37" i="109"/>
  <c r="M37" i="109" s="1"/>
  <c r="L38" i="109"/>
  <c r="M38" i="109" s="1"/>
  <c r="L11" i="103" l="1"/>
  <c r="M11" i="103" s="1"/>
  <c r="L12" i="103"/>
  <c r="M12" i="103" s="1"/>
  <c r="L13" i="103"/>
  <c r="M13" i="103" s="1"/>
  <c r="L30" i="114"/>
  <c r="M30" i="114" s="1"/>
  <c r="L29" i="114"/>
  <c r="M29" i="114" s="1"/>
  <c r="L31" i="118"/>
  <c r="M31" i="118" s="1"/>
  <c r="L30" i="118"/>
  <c r="M30" i="118" s="1"/>
  <c r="L29" i="118"/>
  <c r="M29" i="118" s="1"/>
  <c r="L33" i="117" l="1"/>
  <c r="L32" i="107" l="1"/>
  <c r="M32" i="107" s="1"/>
  <c r="L31" i="110"/>
  <c r="M31" i="110" s="1"/>
  <c r="L72" i="110"/>
  <c r="M72" i="110" s="1"/>
  <c r="L30" i="110"/>
  <c r="M30" i="110" s="1"/>
  <c r="L34" i="117"/>
  <c r="L10" i="110" l="1"/>
  <c r="M10" i="110" s="1"/>
  <c r="L12" i="109"/>
  <c r="M12" i="109" s="1"/>
  <c r="L60" i="103" l="1"/>
  <c r="M60" i="103" s="1"/>
  <c r="L61" i="103"/>
  <c r="M61" i="103" s="1"/>
  <c r="L62" i="103"/>
  <c r="M62" i="103" s="1"/>
  <c r="L10" i="118"/>
  <c r="M10" i="118" s="1"/>
  <c r="L11" i="117"/>
  <c r="M11" i="117" s="1"/>
  <c r="L12" i="117"/>
  <c r="M12" i="117" s="1"/>
  <c r="L13" i="117"/>
  <c r="M13" i="117" s="1"/>
  <c r="L10" i="117"/>
  <c r="M10" i="117" s="1"/>
  <c r="L11" i="107"/>
  <c r="M11" i="107" s="1"/>
  <c r="L12" i="107"/>
  <c r="M12" i="107" s="1"/>
  <c r="L10" i="107"/>
  <c r="M10" i="107" s="1"/>
  <c r="L10" i="116"/>
  <c r="M10" i="116" s="1"/>
  <c r="L11" i="115" l="1"/>
  <c r="M11" i="115" s="1"/>
  <c r="L31" i="115"/>
  <c r="M31" i="115" s="1"/>
  <c r="L32" i="115"/>
  <c r="M32" i="115" s="1"/>
  <c r="L10" i="115" l="1"/>
  <c r="M10" i="115" s="1"/>
  <c r="L10" i="114"/>
  <c r="M10" i="114" s="1"/>
  <c r="L12" i="113" l="1"/>
  <c r="M12" i="113" s="1"/>
  <c r="L13" i="113"/>
  <c r="M13" i="113" s="1"/>
  <c r="L14" i="113"/>
  <c r="M14" i="113" s="1"/>
  <c r="L15" i="113"/>
  <c r="M15" i="113" s="1"/>
  <c r="L16" i="113"/>
  <c r="M16" i="113" s="1"/>
  <c r="L17" i="113"/>
  <c r="M17" i="113" s="1"/>
  <c r="L18" i="113"/>
  <c r="M18" i="113" s="1"/>
  <c r="L19" i="113"/>
  <c r="M19" i="113" s="1"/>
  <c r="L20" i="113"/>
  <c r="M20" i="113" s="1"/>
  <c r="L21" i="113"/>
  <c r="M21" i="113" s="1"/>
  <c r="L78" i="113"/>
  <c r="M78" i="113" s="1"/>
  <c r="L22" i="113"/>
  <c r="M22" i="113" s="1"/>
  <c r="L23" i="113"/>
  <c r="M23" i="113" s="1"/>
  <c r="L24" i="113"/>
  <c r="M24" i="113" s="1"/>
  <c r="L25" i="113"/>
  <c r="M25" i="113" s="1"/>
  <c r="L26" i="113"/>
  <c r="M26" i="113" s="1"/>
  <c r="L27" i="113"/>
  <c r="M27" i="113" s="1"/>
  <c r="L28" i="113"/>
  <c r="M28" i="113" s="1"/>
  <c r="L29" i="113"/>
  <c r="M29" i="113" s="1"/>
  <c r="L49" i="113"/>
  <c r="M49" i="113" s="1"/>
  <c r="L48" i="113"/>
  <c r="M48" i="113" s="1"/>
  <c r="L11" i="113"/>
  <c r="M11" i="113" s="1"/>
  <c r="L10" i="113"/>
  <c r="M10" i="113" s="1"/>
  <c r="L55" i="112" l="1"/>
  <c r="M55" i="112" s="1"/>
  <c r="L54" i="112"/>
  <c r="M54" i="112" s="1"/>
  <c r="L52" i="112"/>
  <c r="M52" i="112" s="1"/>
  <c r="L51" i="112"/>
  <c r="L50" i="112"/>
  <c r="M50" i="112" s="1"/>
  <c r="L31" i="112"/>
  <c r="M31" i="112" s="1"/>
  <c r="L30" i="112"/>
  <c r="L29" i="112"/>
  <c r="M29" i="112" s="1"/>
  <c r="L13" i="111" l="1"/>
  <c r="M13" i="111" s="1"/>
  <c r="L12" i="111"/>
  <c r="M12" i="111" s="1"/>
  <c r="L11" i="111"/>
  <c r="M11" i="111" s="1"/>
  <c r="L10" i="111"/>
  <c r="M10" i="111" s="1"/>
  <c r="L35" i="109" l="1"/>
  <c r="M35" i="109" s="1"/>
  <c r="L34" i="109"/>
  <c r="M34" i="109" s="1"/>
  <c r="L13" i="109"/>
  <c r="M13" i="109" s="1"/>
  <c r="L14" i="109"/>
  <c r="M14" i="109" s="1"/>
  <c r="L11" i="109"/>
  <c r="M11" i="109" s="1"/>
  <c r="L10" i="109"/>
  <c r="M10" i="109" s="1"/>
  <c r="L10" i="106" l="1"/>
  <c r="M10" i="106" s="1"/>
  <c r="L10" i="105"/>
  <c r="M10" i="105" s="1"/>
  <c r="L10" i="112"/>
  <c r="M10" i="112" s="1"/>
  <c r="L10" i="108"/>
  <c r="M10" i="108" s="1"/>
  <c r="L32" i="103" l="1"/>
  <c r="M32" i="103" s="1"/>
  <c r="L33" i="103"/>
  <c r="M33" i="103" s="1"/>
  <c r="L34" i="103"/>
  <c r="M34" i="103" s="1"/>
  <c r="L35" i="103"/>
  <c r="M35" i="103" s="1"/>
  <c r="L36" i="103"/>
  <c r="M36" i="103" s="1"/>
  <c r="L37" i="103"/>
  <c r="M37" i="103" s="1"/>
  <c r="L38" i="103"/>
  <c r="M38" i="103" s="1"/>
  <c r="L39" i="103"/>
  <c r="M39" i="103" s="1"/>
  <c r="L73" i="103"/>
  <c r="M73" i="103" s="1"/>
  <c r="L72" i="103"/>
  <c r="M72" i="103" s="1"/>
  <c r="L71" i="103"/>
  <c r="L70" i="103"/>
  <c r="M70" i="103" s="1"/>
  <c r="L69" i="103"/>
  <c r="M69" i="103" s="1"/>
  <c r="L68" i="103"/>
  <c r="M68" i="103" s="1"/>
  <c r="L67" i="103"/>
  <c r="M67" i="103" s="1"/>
  <c r="L66" i="103"/>
  <c r="M66" i="103" s="1"/>
  <c r="L65" i="103"/>
  <c r="M65" i="103" s="1"/>
  <c r="L64" i="103"/>
  <c r="M64" i="103" s="1"/>
  <c r="L63" i="103"/>
  <c r="L59" i="103"/>
  <c r="M59" i="103" s="1"/>
  <c r="L58" i="103"/>
  <c r="M58" i="103" s="1"/>
  <c r="L10" i="103" l="1"/>
  <c r="M10" i="10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ICTSAIGON.VN</author>
  </authors>
  <commentList>
    <comment ref="B57" authorId="0" shapeId="0" xr:uid="{73B37008-27A7-48B3-9721-E1F0F3B71207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Chuyển từ K21
</t>
        </r>
      </text>
    </comment>
  </commentList>
</comments>
</file>

<file path=xl/sharedStrings.xml><?xml version="1.0" encoding="utf-8"?>
<sst xmlns="http://schemas.openxmlformats.org/spreadsheetml/2006/main" count="1958" uniqueCount="640">
  <si>
    <t>Nguyễn Văn</t>
  </si>
  <si>
    <t>T</t>
  </si>
  <si>
    <t>N</t>
  </si>
  <si>
    <t>Ngày sinh</t>
  </si>
  <si>
    <t>Linh</t>
  </si>
  <si>
    <t>01</t>
  </si>
  <si>
    <t>Thảo</t>
  </si>
  <si>
    <t>15</t>
  </si>
  <si>
    <t>10</t>
  </si>
  <si>
    <t>8</t>
  </si>
  <si>
    <t>12</t>
  </si>
  <si>
    <t>05</t>
  </si>
  <si>
    <t>11</t>
  </si>
  <si>
    <t>06</t>
  </si>
  <si>
    <t>30</t>
  </si>
  <si>
    <t>09</t>
  </si>
  <si>
    <t>02</t>
  </si>
  <si>
    <t>26</t>
  </si>
  <si>
    <t>27</t>
  </si>
  <si>
    <t>16</t>
  </si>
  <si>
    <t>Tuấn</t>
  </si>
  <si>
    <t>13</t>
  </si>
  <si>
    <t>19</t>
  </si>
  <si>
    <t>21</t>
  </si>
  <si>
    <t>Hải</t>
  </si>
  <si>
    <t>Nguyên</t>
  </si>
  <si>
    <t>Oanh</t>
  </si>
  <si>
    <t>TRƯỜNG TRUNG CẤP SÀI GÒN</t>
  </si>
  <si>
    <t>Nguyễn Thị Thanh</t>
  </si>
  <si>
    <t>08</t>
  </si>
  <si>
    <t>03</t>
  </si>
  <si>
    <t>Vy</t>
  </si>
  <si>
    <t>Nguyễn Hoàng</t>
  </si>
  <si>
    <t>Tiến</t>
  </si>
  <si>
    <t>Tuyền</t>
  </si>
  <si>
    <t>31</t>
  </si>
  <si>
    <t>Đức</t>
  </si>
  <si>
    <t>013</t>
  </si>
  <si>
    <t>Mã HS</t>
  </si>
  <si>
    <t>Mã lớp</t>
  </si>
  <si>
    <t>Số HS</t>
  </si>
  <si>
    <t>TT</t>
  </si>
  <si>
    <t>Độc lập - Tự do - Hạnh phúc</t>
  </si>
  <si>
    <t>Họ &amp; Tên</t>
  </si>
  <si>
    <t>003</t>
  </si>
  <si>
    <t>001</t>
  </si>
  <si>
    <t>Nguyễn Thị</t>
  </si>
  <si>
    <t>07</t>
  </si>
  <si>
    <t>28</t>
  </si>
  <si>
    <t>1984</t>
  </si>
  <si>
    <t>25</t>
  </si>
  <si>
    <t>1999</t>
  </si>
  <si>
    <t>1995</t>
  </si>
  <si>
    <t>Phúc</t>
  </si>
  <si>
    <t>2000</t>
  </si>
  <si>
    <t>1996</t>
  </si>
  <si>
    <t>29</t>
  </si>
  <si>
    <t>1993</t>
  </si>
  <si>
    <t>22</t>
  </si>
  <si>
    <t>011</t>
  </si>
  <si>
    <t>1990</t>
  </si>
  <si>
    <t>1989</t>
  </si>
  <si>
    <t>014</t>
  </si>
  <si>
    <t>015</t>
  </si>
  <si>
    <t>Tâm</t>
  </si>
  <si>
    <t>Nguyễn Thị Ngọc</t>
  </si>
  <si>
    <t>1994</t>
  </si>
  <si>
    <t>Quyên</t>
  </si>
  <si>
    <t>022</t>
  </si>
  <si>
    <t>023</t>
  </si>
  <si>
    <t>Nhung</t>
  </si>
  <si>
    <t>024</t>
  </si>
  <si>
    <t>Trân</t>
  </si>
  <si>
    <t>1998</t>
  </si>
  <si>
    <t>026</t>
  </si>
  <si>
    <t>1997</t>
  </si>
  <si>
    <t>18</t>
  </si>
  <si>
    <t>20</t>
  </si>
  <si>
    <t>24</t>
  </si>
  <si>
    <t>04</t>
  </si>
  <si>
    <t>Thành</t>
  </si>
  <si>
    <t>14</t>
  </si>
  <si>
    <t>2002</t>
  </si>
  <si>
    <t>Phước</t>
  </si>
  <si>
    <t>Anh</t>
  </si>
  <si>
    <t>2001</t>
  </si>
  <si>
    <t>Ngọc</t>
  </si>
  <si>
    <t>2003</t>
  </si>
  <si>
    <t>Ý</t>
  </si>
  <si>
    <t>Trang</t>
  </si>
  <si>
    <t>1991</t>
  </si>
  <si>
    <t>Phương</t>
  </si>
  <si>
    <t>Long</t>
  </si>
  <si>
    <t>2005</t>
  </si>
  <si>
    <t>Cường</t>
  </si>
  <si>
    <t>Hoàng</t>
  </si>
  <si>
    <t xml:space="preserve">Nguyễn Văn </t>
  </si>
  <si>
    <t>23</t>
  </si>
  <si>
    <t>2004</t>
  </si>
  <si>
    <t>Quốc</t>
  </si>
  <si>
    <t>Nhi</t>
  </si>
  <si>
    <t>Đạt</t>
  </si>
  <si>
    <t>Loan</t>
  </si>
  <si>
    <t>Danh</t>
  </si>
  <si>
    <t>Nguyễn Thanh</t>
  </si>
  <si>
    <t>Trung</t>
  </si>
  <si>
    <t>Thuận</t>
  </si>
  <si>
    <t>Phú</t>
  </si>
  <si>
    <t>Huy</t>
  </si>
  <si>
    <t>Thương</t>
  </si>
  <si>
    <t>Bảo</t>
  </si>
  <si>
    <t>Hiếu</t>
  </si>
  <si>
    <t>Như</t>
  </si>
  <si>
    <t>Vân</t>
  </si>
  <si>
    <t>Mai</t>
  </si>
  <si>
    <t>Phạm Thị Thu</t>
  </si>
  <si>
    <t>ThS. Nguyễn Việt Dũng</t>
  </si>
  <si>
    <t>2006</t>
  </si>
  <si>
    <t>Nguyễn Thị Yến</t>
  </si>
  <si>
    <t>Hương</t>
  </si>
  <si>
    <t>221TA2</t>
  </si>
  <si>
    <t>Lê Văn</t>
  </si>
  <si>
    <t>1978</t>
  </si>
  <si>
    <t>Lê Thanh</t>
  </si>
  <si>
    <t>224MR2</t>
  </si>
  <si>
    <t>My</t>
  </si>
  <si>
    <t xml:space="preserve">Nguyễn Thành </t>
  </si>
  <si>
    <t>Lợi</t>
  </si>
  <si>
    <t>221KT2</t>
  </si>
  <si>
    <t>Tiên</t>
  </si>
  <si>
    <t>223KT2</t>
  </si>
  <si>
    <t>Kiên</t>
  </si>
  <si>
    <t>Nguyễn Bảo</t>
  </si>
  <si>
    <t>2223TH2</t>
  </si>
  <si>
    <t>Nam</t>
  </si>
  <si>
    <t>Quân</t>
  </si>
  <si>
    <t>Nhân</t>
  </si>
  <si>
    <t>Nguyễn Hữu</t>
  </si>
  <si>
    <t>Nghĩa</t>
  </si>
  <si>
    <t>Thái</t>
  </si>
  <si>
    <t>1992</t>
  </si>
  <si>
    <t>Thi</t>
  </si>
  <si>
    <t>Nguyễn Xuân</t>
  </si>
  <si>
    <t>Phát</t>
  </si>
  <si>
    <t>Thanh</t>
  </si>
  <si>
    <t>Vũ Hoàng</t>
  </si>
  <si>
    <t>231DC2</t>
  </si>
  <si>
    <t>232DC2</t>
  </si>
  <si>
    <t>233DC2</t>
  </si>
  <si>
    <t>2343DC2</t>
  </si>
  <si>
    <t>234DC2</t>
  </si>
  <si>
    <t>Khoa</t>
  </si>
  <si>
    <t>Nguyễn Minh</t>
  </si>
  <si>
    <t xml:space="preserve">Nguyễn Hoàng </t>
  </si>
  <si>
    <t>Khánh</t>
  </si>
  <si>
    <t>233ML2</t>
  </si>
  <si>
    <t>Hưng</t>
  </si>
  <si>
    <t>Huỳnh Nguyễn Khánh</t>
  </si>
  <si>
    <t>Lê Hồng</t>
  </si>
  <si>
    <t>2323TH2</t>
  </si>
  <si>
    <t>232TH2</t>
  </si>
  <si>
    <t>Em</t>
  </si>
  <si>
    <t>Hân</t>
  </si>
  <si>
    <t>223XD2</t>
  </si>
  <si>
    <t>Trọng</t>
  </si>
  <si>
    <t>2333XD2</t>
  </si>
  <si>
    <t>Kiệt</t>
  </si>
  <si>
    <t>233XD2</t>
  </si>
  <si>
    <t>Lê</t>
  </si>
  <si>
    <t>232KT2</t>
  </si>
  <si>
    <t>Hằng</t>
  </si>
  <si>
    <t>232KT20</t>
  </si>
  <si>
    <t>2333KT2</t>
  </si>
  <si>
    <t>Yến</t>
  </si>
  <si>
    <t>2353KT70</t>
  </si>
  <si>
    <t>Châu</t>
  </si>
  <si>
    <t>Khanh</t>
  </si>
  <si>
    <t>Uyên</t>
  </si>
  <si>
    <t>2233TA2</t>
  </si>
  <si>
    <t>223TA2</t>
  </si>
  <si>
    <t>Nguyệt</t>
  </si>
  <si>
    <t>235TA7</t>
  </si>
  <si>
    <t>Nguyễn Trần Phương</t>
  </si>
  <si>
    <t>Nguyễn Thiện</t>
  </si>
  <si>
    <t>Duyên</t>
  </si>
  <si>
    <t>Huyền</t>
  </si>
  <si>
    <t>2243MR2</t>
  </si>
  <si>
    <t>Đại</t>
  </si>
  <si>
    <t>2253MR7</t>
  </si>
  <si>
    <t>225MR7</t>
  </si>
  <si>
    <t>2333MR2</t>
  </si>
  <si>
    <t>233MR2</t>
  </si>
  <si>
    <t>Hoa</t>
  </si>
  <si>
    <t>Lê Ngọc</t>
  </si>
  <si>
    <t>2323TT20</t>
  </si>
  <si>
    <t>232TT2</t>
  </si>
  <si>
    <t>Ngân</t>
  </si>
  <si>
    <t>Vũ</t>
  </si>
  <si>
    <t xml:space="preserve">Phạm Văn </t>
  </si>
  <si>
    <t>234PL20</t>
  </si>
  <si>
    <t>Phan Minh</t>
  </si>
  <si>
    <t>2007</t>
  </si>
  <si>
    <t>Nguyễn Thị Trúc</t>
  </si>
  <si>
    <t>Dương Hoàng</t>
  </si>
  <si>
    <t xml:space="preserve">Trần Thị </t>
  </si>
  <si>
    <t xml:space="preserve">Hoàng Thị </t>
  </si>
  <si>
    <t>Trần Thị Bích</t>
  </si>
  <si>
    <t>Trần Thiên</t>
  </si>
  <si>
    <t>Lan</t>
  </si>
  <si>
    <t>2253KT7</t>
  </si>
  <si>
    <t>Trúc</t>
  </si>
  <si>
    <t>Võ Thị Thu</t>
  </si>
  <si>
    <t>231BE1</t>
  </si>
  <si>
    <t>Vinh</t>
  </si>
  <si>
    <t>409</t>
  </si>
  <si>
    <t>416</t>
  </si>
  <si>
    <t>7.5</t>
  </si>
  <si>
    <t>8.5</t>
  </si>
  <si>
    <t>9.5</t>
  </si>
  <si>
    <t>CỘNG HÒA XÃ HỘI CHỦ NGHĨA VIỆT NAM</t>
  </si>
  <si>
    <t>DANH SÁCH HỌC SINH ĐƯỢC CÔNG NHẬN TỐT NGHIỆP</t>
  </si>
  <si>
    <t>ĐIỂM THI TỐT NGHIỆP</t>
  </si>
  <si>
    <t>ĐIỂM TBC TK</t>
  </si>
  <si>
    <t>ĐIỂM XL TN</t>
  </si>
  <si>
    <t>XẾP LOẠI TỐT NGHIỆP</t>
  </si>
  <si>
    <t>LT TỔNG HỢP</t>
  </si>
  <si>
    <t>TH NGHỀ NGHIỆP</t>
  </si>
  <si>
    <t>Tổng cộng danh sách có: 01 học sinh</t>
  </si>
  <si>
    <t>HIỆU TRƯỞNG</t>
  </si>
  <si>
    <t>KHÁ</t>
  </si>
  <si>
    <t>GIỎI</t>
  </si>
  <si>
    <t>5.5</t>
  </si>
  <si>
    <t>Tổng cộng danh sách có: 10 học sinh</t>
  </si>
  <si>
    <t>Hạ bậc</t>
  </si>
  <si>
    <t>NGÀNH: QUẢN LÝ DOANH NGHIỆP - KHÓA: 18 (2022-2024); Kỳ thi ngày 01/12/2024</t>
  </si>
  <si>
    <t>Tổng cộng danh sách có: 04 học sinh</t>
  </si>
  <si>
    <t>Minh</t>
  </si>
  <si>
    <t>Tổng cộng danh sách có: 03 học sinh</t>
  </si>
  <si>
    <t>Tổng cộng danh sách có: 02 học sinh</t>
  </si>
  <si>
    <t>Tổng cộng danh sách có: 06 học sinh</t>
  </si>
  <si>
    <t>Tổng cộng danh sách có: 07 học sinh</t>
  </si>
  <si>
    <t>Tổng cộng danh sách có: 05 học sinh</t>
  </si>
  <si>
    <t>SỞ GIÁO DỤC &amp; ĐÀO TẠO TP. HCM</t>
  </si>
  <si>
    <t>NGÀNH: KẾ TOÁN DOANH NGHIỆP - KHÓA: 18 (2022-2024); Kỳ thi ngày 09/11/2025</t>
  </si>
  <si>
    <t>Trịnh Thị</t>
  </si>
  <si>
    <t>Hồng</t>
  </si>
  <si>
    <t>6.5</t>
  </si>
  <si>
    <t>Trần Mỹ</t>
  </si>
  <si>
    <t>Hoàng Thị Như</t>
  </si>
  <si>
    <t xml:space="preserve">Trịnh Ngọc </t>
  </si>
  <si>
    <t>Ánh</t>
  </si>
  <si>
    <t>7.3</t>
  </si>
  <si>
    <t>NGÀNH: KẾ TOÁN DOANH NGHIỆP - KHÓA: 19 (2023-2025); Kỳ thi ngày 09/11/2025</t>
  </si>
  <si>
    <t>Văn Thị</t>
  </si>
  <si>
    <t>Đoàn Thị Kim</t>
  </si>
  <si>
    <t>Lê Thị Cẩm</t>
  </si>
  <si>
    <t>Du</t>
  </si>
  <si>
    <t>Châu Mỹ</t>
  </si>
  <si>
    <t>234KT2</t>
  </si>
  <si>
    <t>Võ Thị Diễm</t>
  </si>
  <si>
    <t xml:space="preserve">Lê Thị Thạch </t>
  </si>
  <si>
    <t xml:space="preserve">Thảo </t>
  </si>
  <si>
    <t>Tổng cộng danh sách có: 08 học sinh</t>
  </si>
  <si>
    <t>NGÀNH: KẾ TOÁN DOANH NGHIỆP - KHÓA: 20(2024-2026); Kỳ thi ngày 09/11/2025</t>
  </si>
  <si>
    <t>2423KT20</t>
  </si>
  <si>
    <t>Trương Thị Ngọc Đào</t>
  </si>
  <si>
    <t>242KT2</t>
  </si>
  <si>
    <t>Lương Thoại</t>
  </si>
  <si>
    <t>242KT20</t>
  </si>
  <si>
    <t>Hoàng Thị Hà</t>
  </si>
  <si>
    <t>Văn Giả Thảo</t>
  </si>
  <si>
    <t>Phạm Nguyễn Anh</t>
  </si>
  <si>
    <t>Hà Hồng</t>
  </si>
  <si>
    <t>Cù Thị Ngọc</t>
  </si>
  <si>
    <t>2433KT2</t>
  </si>
  <si>
    <t>Vũ Thị Kiều</t>
  </si>
  <si>
    <t>243KT2</t>
  </si>
  <si>
    <t>Đặng Thị Thanh</t>
  </si>
  <si>
    <t>Sự</t>
  </si>
  <si>
    <t xml:space="preserve">Hồ Thị Ngọc </t>
  </si>
  <si>
    <t>Chúc</t>
  </si>
  <si>
    <t>244KT2</t>
  </si>
  <si>
    <t>Lương Thị Thùy</t>
  </si>
  <si>
    <t>244KT20</t>
  </si>
  <si>
    <t xml:space="preserve">Thùy </t>
  </si>
  <si>
    <t>244KT2O</t>
  </si>
  <si>
    <t>Võ Kiệt</t>
  </si>
  <si>
    <t>1983</t>
  </si>
  <si>
    <t>Tổng cộng danh sách có: 16 học sinh</t>
  </si>
  <si>
    <t>NGÀNH: MARKETING - KHÓA: 18 (2022-2024); Kỳ thi ngày 09/11/2025</t>
  </si>
  <si>
    <t xml:space="preserve">Lê Thị Kim </t>
  </si>
  <si>
    <t>Qúy</t>
  </si>
  <si>
    <t>Đoàn Phước</t>
  </si>
  <si>
    <t xml:space="preserve">Phan Gia </t>
  </si>
  <si>
    <t>Nhàn</t>
  </si>
  <si>
    <t>NGÀNH: MARKETING - KHÓA: 19 (2023-2025); Kỳ thi ngày 09/11/2025</t>
  </si>
  <si>
    <t>2313MR2</t>
  </si>
  <si>
    <t xml:space="preserve">Nguyễn Quốc </t>
  </si>
  <si>
    <t>Huỳnh Kim</t>
  </si>
  <si>
    <t>Đỗ Vĩnh</t>
  </si>
  <si>
    <t>Võ Diễm</t>
  </si>
  <si>
    <t>NGÀNH: MARKETING - KHÓA: 20 (2024-2026); Kỳ thi ngày 09/11/2025</t>
  </si>
  <si>
    <t>2423MR20</t>
  </si>
  <si>
    <t>Lê Ngọc Diễm</t>
  </si>
  <si>
    <t>242MR20</t>
  </si>
  <si>
    <t>Nhựt</t>
  </si>
  <si>
    <t>2433MR2</t>
  </si>
  <si>
    <t>Trịnh Văn</t>
  </si>
  <si>
    <t>243MR2</t>
  </si>
  <si>
    <t>Huỳnh Thị Thảo</t>
  </si>
  <si>
    <t>2453MR70</t>
  </si>
  <si>
    <t xml:space="preserve">Đặng Thị </t>
  </si>
  <si>
    <t xml:space="preserve">Nhí </t>
  </si>
  <si>
    <t>Thuý</t>
  </si>
  <si>
    <t>245MR7</t>
  </si>
  <si>
    <t xml:space="preserve">Đỗ Võ Anh </t>
  </si>
  <si>
    <t xml:space="preserve">Tuấn </t>
  </si>
  <si>
    <t>245MR70</t>
  </si>
  <si>
    <t xml:space="preserve">Trần Như </t>
  </si>
  <si>
    <t>NGÀNH: PHÁP LUẬT - KHÓA: 18 (2022-2024); Kỳ thi ngày 09/11/2025</t>
  </si>
  <si>
    <t>225PL7</t>
  </si>
  <si>
    <t xml:space="preserve">Hồ Duy </t>
  </si>
  <si>
    <t>2333PL2</t>
  </si>
  <si>
    <t>Bùi Ngọc Khánh</t>
  </si>
  <si>
    <t>2343PL2</t>
  </si>
  <si>
    <t>Phan Lê Quốc Anh</t>
  </si>
  <si>
    <t>Dương Quốc</t>
  </si>
  <si>
    <t>Đàm Duy</t>
  </si>
  <si>
    <t>NGÀNH: PHÁP LUẬT - KHÓA: 19 (2023-2025); Kỳ thi ngày 09/11/2025</t>
  </si>
  <si>
    <t>NGÀNH: PHÁP LUẬT - KHÓA: 20 (2024-2026); Kỳ thi ngày 09/11/2025</t>
  </si>
  <si>
    <t>2423PL20</t>
  </si>
  <si>
    <t>Phạm Minh</t>
  </si>
  <si>
    <t>Phạm Ngọc Minh</t>
  </si>
  <si>
    <t>Bùi Văn</t>
  </si>
  <si>
    <t>Trí</t>
  </si>
  <si>
    <t>242PL20</t>
  </si>
  <si>
    <t>Hoàn</t>
  </si>
  <si>
    <t>2453PL7</t>
  </si>
  <si>
    <t xml:space="preserve">Nguyễn Đoàn Thanh </t>
  </si>
  <si>
    <t xml:space="preserve">Thủy </t>
  </si>
  <si>
    <t>2453PL70</t>
  </si>
  <si>
    <t xml:space="preserve">Lê Duy </t>
  </si>
  <si>
    <t xml:space="preserve">Phương </t>
  </si>
  <si>
    <t xml:space="preserve">Lê Thị Phương </t>
  </si>
  <si>
    <t xml:space="preserve">Trinh </t>
  </si>
  <si>
    <t xml:space="preserve">Nguyễn Thanh </t>
  </si>
  <si>
    <t xml:space="preserve">Duy </t>
  </si>
  <si>
    <t>245PL7</t>
  </si>
  <si>
    <t xml:space="preserve">Lê Hồng </t>
  </si>
  <si>
    <t>245PL70</t>
  </si>
  <si>
    <t xml:space="preserve">Trương Tấn </t>
  </si>
  <si>
    <t xml:space="preserve">Thanh </t>
  </si>
  <si>
    <t>NGÀNH: KT CHẾ BIẾN MÓN ĂN - KHÓA: 19 (2023-2025); Kỳ thi ngày 09/11/2025</t>
  </si>
  <si>
    <t>NGÀNH: KT CHẾ BIẾN MÓN ĂN - KHÓA: 20 (2024-2026); Kỳ thi ngày 09/11/2025</t>
  </si>
  <si>
    <t>2313BE1</t>
  </si>
  <si>
    <t>Lê Nguyễn Thành</t>
  </si>
  <si>
    <t>Phan Thị Kim</t>
  </si>
  <si>
    <t>Liên</t>
  </si>
  <si>
    <t>Ngô Nguyễn Trọng</t>
  </si>
  <si>
    <t>233BE2</t>
  </si>
  <si>
    <t>Nguyễn Huy</t>
  </si>
  <si>
    <t>1988</t>
  </si>
  <si>
    <t>245BE7</t>
  </si>
  <si>
    <t xml:space="preserve">Vương Thị Mỹ </t>
  </si>
  <si>
    <t xml:space="preserve">Linh </t>
  </si>
  <si>
    <t>NGÀNH: ĐIỆN CN&amp;DD - KHÓA: 19 (2023-2025); Kỳ thi ngày 09/11/2025</t>
  </si>
  <si>
    <t>Hoàng Văn</t>
  </si>
  <si>
    <t>Đôn</t>
  </si>
  <si>
    <t xml:space="preserve">Lê Hoàng </t>
  </si>
  <si>
    <t>Lê Trung</t>
  </si>
  <si>
    <t>2323DC2</t>
  </si>
  <si>
    <t>Huỳnh Nhật</t>
  </si>
  <si>
    <t>Âu</t>
  </si>
  <si>
    <t>Văn Danh</t>
  </si>
  <si>
    <t>Nhã</t>
  </si>
  <si>
    <t>Trương Văn</t>
  </si>
  <si>
    <t>Huỳnh Duy</t>
  </si>
  <si>
    <t>Nguyễn Phước Hoài</t>
  </si>
  <si>
    <t>Tân</t>
  </si>
  <si>
    <t xml:space="preserve">Phan Trọng </t>
  </si>
  <si>
    <t>Trần Nhựt</t>
  </si>
  <si>
    <t xml:space="preserve">Nguyễn Thiện </t>
  </si>
  <si>
    <t>Phạm Trung</t>
  </si>
  <si>
    <t>Hậu</t>
  </si>
  <si>
    <t xml:space="preserve">Lâm Văn </t>
  </si>
  <si>
    <t>2353DC7</t>
  </si>
  <si>
    <t>Bùi  Đình</t>
  </si>
  <si>
    <t xml:space="preserve">Tú </t>
  </si>
  <si>
    <t xml:space="preserve">Bùi Hoàng </t>
  </si>
  <si>
    <t xml:space="preserve">Mẫn </t>
  </si>
  <si>
    <t>235DC7</t>
  </si>
  <si>
    <t xml:space="preserve">Nguyễn Tấn </t>
  </si>
  <si>
    <t xml:space="preserve">Đạt </t>
  </si>
  <si>
    <t>NGÀNH: ĐIỆN CN&amp;DD - KHÓA: 20 (2024-2026); Kỳ thi ngày 09/11/2025</t>
  </si>
  <si>
    <t>2423DC2</t>
  </si>
  <si>
    <t>Đinh Văn</t>
  </si>
  <si>
    <t>Thạnh</t>
  </si>
  <si>
    <t>242DC2</t>
  </si>
  <si>
    <t>Mai Văn</t>
  </si>
  <si>
    <t>Hồ Thanh</t>
  </si>
  <si>
    <t>Đào Thị Ngọc</t>
  </si>
  <si>
    <t>Lệ</t>
  </si>
  <si>
    <t>Truyền</t>
  </si>
  <si>
    <t>Hiển</t>
  </si>
  <si>
    <t>Quan</t>
  </si>
  <si>
    <t>Chúng</t>
  </si>
  <si>
    <t>243DC2</t>
  </si>
  <si>
    <t xml:space="preserve">Trương Hoàng </t>
  </si>
  <si>
    <t>Chung Hoàng</t>
  </si>
  <si>
    <t>2443DC2</t>
  </si>
  <si>
    <t xml:space="preserve">Lê Văn </t>
  </si>
  <si>
    <t>Quận</t>
  </si>
  <si>
    <t>244DC2</t>
  </si>
  <si>
    <t>Cao Thành</t>
  </si>
  <si>
    <t>Huỳnh Hà Bảo</t>
  </si>
  <si>
    <t>Thịnh</t>
  </si>
  <si>
    <t>2453DC7</t>
  </si>
  <si>
    <t xml:space="preserve">Chương Thiên </t>
  </si>
  <si>
    <t>Tứ</t>
  </si>
  <si>
    <t>245DC7</t>
  </si>
  <si>
    <t xml:space="preserve">Lê Phát </t>
  </si>
  <si>
    <t xml:space="preserve">Tài </t>
  </si>
  <si>
    <t xml:space="preserve">Nguyễn Việt </t>
  </si>
  <si>
    <t xml:space="preserve">Hào </t>
  </si>
  <si>
    <t xml:space="preserve">Bùi Thanh </t>
  </si>
  <si>
    <t xml:space="preserve">Bình </t>
  </si>
  <si>
    <t>NGÀNH: TIN HỌC ỨNG DUNG - KHÓA: 18 (2022-2024); Kỳ thi ngày 09/11/2025</t>
  </si>
  <si>
    <t>NGÀNH: TIN HỌC ỨNG DUNG - KHÓA: 19 (2023-2025); Kỳ thi ngày 09/11/2025</t>
  </si>
  <si>
    <t>NGÀNH: TIN HỌC ỨNG DUNG - KHÓA: 20 (2024-2026); Kỳ thi ngày 09/11/2025</t>
  </si>
  <si>
    <t>Tổng cộng danh sách có: 01học sinh</t>
  </si>
  <si>
    <t>2313TH2</t>
  </si>
  <si>
    <t>231TH2</t>
  </si>
  <si>
    <t xml:space="preserve">Dương Việt </t>
  </si>
  <si>
    <t>Lê Thị Thanh</t>
  </si>
  <si>
    <t>Long Quang</t>
  </si>
  <si>
    <t>2333TH2</t>
  </si>
  <si>
    <t>Nguyễn Ngọc</t>
  </si>
  <si>
    <t>Hưởng</t>
  </si>
  <si>
    <t>2353TH7</t>
  </si>
  <si>
    <t xml:space="preserve">Phạm Minh </t>
  </si>
  <si>
    <t xml:space="preserve">Khắc </t>
  </si>
  <si>
    <t>2423TH2</t>
  </si>
  <si>
    <t>Hà Văn</t>
  </si>
  <si>
    <t>242TH2</t>
  </si>
  <si>
    <t>2453TH7</t>
  </si>
  <si>
    <t xml:space="preserve">Quốc </t>
  </si>
  <si>
    <t>245TH7</t>
  </si>
  <si>
    <t xml:space="preserve">Nguyễn Phương </t>
  </si>
  <si>
    <t xml:space="preserve">Quyên </t>
  </si>
  <si>
    <t xml:space="preserve">Lê Quốc </t>
  </si>
  <si>
    <t xml:space="preserve">Thái </t>
  </si>
  <si>
    <t xml:space="preserve">Võ Tường </t>
  </si>
  <si>
    <t>Thuật</t>
  </si>
  <si>
    <t>2313NK1</t>
  </si>
  <si>
    <t>2323NK1</t>
  </si>
  <si>
    <t>Nguyễn Ngô Gia</t>
  </si>
  <si>
    <t>NGÀNH: NHÀ HÀNG KHÁCH SẠN - KHÓA: 19 (2023-2025); Kỳ thi ngày 09/11/2025</t>
  </si>
  <si>
    <t>NGÀNH: NHÀ HÀNG KHÁCH SẠN - KHÓA: 20 (2025-2026); Kỳ thi ngày 09/11/2025</t>
  </si>
  <si>
    <t>244NK2</t>
  </si>
  <si>
    <t xml:space="preserve">Đặng Thùy </t>
  </si>
  <si>
    <t>2453NK7</t>
  </si>
  <si>
    <t xml:space="preserve">Nguyễn Tuấn </t>
  </si>
  <si>
    <t xml:space="preserve">Cảnh </t>
  </si>
  <si>
    <t xml:space="preserve">Long </t>
  </si>
  <si>
    <t>245NK7</t>
  </si>
  <si>
    <t xml:space="preserve">Nguyễn Thị Kim </t>
  </si>
  <si>
    <t xml:space="preserve">Tuyến </t>
  </si>
  <si>
    <t>NGÀNH: HƯỚNG DẪN DU LỊCH - KHÓA: 18 (2022-2024); Kỳ thi ngày 09/11/2025</t>
  </si>
  <si>
    <t>NGÀNH: HƯỚNG DẪN DU LỊCH - KHÓA: 19 (2023-2025); Kỳ thi ngày 09/11/2025</t>
  </si>
  <si>
    <t>NGÀNH: HƯỚNG DẪN DU LỊCH - KHÓA: 20 (2024-2026); Kỳ thi ngày 09/11/2025</t>
  </si>
  <si>
    <t>2213Dl</t>
  </si>
  <si>
    <t>Nguyễn Hồng</t>
  </si>
  <si>
    <t>224DL2</t>
  </si>
  <si>
    <t>Lâm Hoàng Tuấn</t>
  </si>
  <si>
    <t>2333DL2</t>
  </si>
  <si>
    <t>Dương Gia</t>
  </si>
  <si>
    <t>2353DL7</t>
  </si>
  <si>
    <t>Nghi</t>
  </si>
  <si>
    <t>2453DL7</t>
  </si>
  <si>
    <t xml:space="preserve">Trần </t>
  </si>
  <si>
    <t>Sumi</t>
  </si>
  <si>
    <t>241CB2</t>
  </si>
  <si>
    <t>Nguyễn Thị Hoàng</t>
  </si>
  <si>
    <t>242CB2</t>
  </si>
  <si>
    <t>Nguyễn Trần Mỹ</t>
  </si>
  <si>
    <t>2433CB2</t>
  </si>
  <si>
    <t>Mai Thị Ngọc</t>
  </si>
  <si>
    <t>243CB2</t>
  </si>
  <si>
    <t>Lai Yến</t>
  </si>
  <si>
    <t>NGÀNH: CN KỸ THUẬT CHẾ BIẾN &amp; BQTP - KHÓA: 20 (2024-2026); Kỳ thi ngày 09/11/2025</t>
  </si>
  <si>
    <t>NGÀNH: KT MÁY LẠNH &amp; ĐHKK - KHÓA: 18 (2022-2024); Kỳ thi ngày 09/11/2025</t>
  </si>
  <si>
    <t>NGÀNH: KT MÁY LẠNH &amp; ĐHKK - KHÓA: 19 (2023-2025); Kỳ thi ngày 09/11/2025</t>
  </si>
  <si>
    <t>NGÀNH: KT MÁY LẠNH &amp; ĐHKK - KHÓA: 20 (2024-2026); Kỳ thi ngày 09/11/2025</t>
  </si>
  <si>
    <t>221ML2</t>
  </si>
  <si>
    <t>Nguyễn Vũ Minh</t>
  </si>
  <si>
    <t>Thiên</t>
  </si>
  <si>
    <t>2313ML2</t>
  </si>
  <si>
    <t>Trương Nhựt</t>
  </si>
  <si>
    <t>Phi</t>
  </si>
  <si>
    <t>Đỗ Văn</t>
  </si>
  <si>
    <t>235ML7</t>
  </si>
  <si>
    <t>Lê Tân</t>
  </si>
  <si>
    <t xml:space="preserve">Việt </t>
  </si>
  <si>
    <t>241ML2</t>
  </si>
  <si>
    <t>Trần Tuấn</t>
  </si>
  <si>
    <t>242ML2</t>
  </si>
  <si>
    <t>Chung</t>
  </si>
  <si>
    <t>244ML2</t>
  </si>
  <si>
    <t>2453ML7</t>
  </si>
  <si>
    <t xml:space="preserve">Phạm Nhật </t>
  </si>
  <si>
    <t xml:space="preserve">Tân </t>
  </si>
  <si>
    <t>245ML7</t>
  </si>
  <si>
    <t xml:space="preserve">Lê Danh </t>
  </si>
  <si>
    <t xml:space="preserve">Sơn </t>
  </si>
  <si>
    <t>1970</t>
  </si>
  <si>
    <t>2009</t>
  </si>
  <si>
    <t>NGÀNH: KINH DOANH XNK - KHÓA: 19 (2023-2025); Kỳ thi ngày 09/11/2025</t>
  </si>
  <si>
    <t>NGÀNH: KINH DOANH XNK - KHÓA: 20 (2024-2026); Kỳ thi ngày 09/11/2025</t>
  </si>
  <si>
    <t>232XK20</t>
  </si>
  <si>
    <t>Nguyễn Trung</t>
  </si>
  <si>
    <t>Đoàn Mạnh</t>
  </si>
  <si>
    <t>Khá</t>
  </si>
  <si>
    <t>233XNK2</t>
  </si>
  <si>
    <t>Tổng cộng danh sách có: 03. học sinh</t>
  </si>
  <si>
    <t>2433XNK20</t>
  </si>
  <si>
    <t>Khương Bảo</t>
  </si>
  <si>
    <t>2443XK20</t>
  </si>
  <si>
    <t xml:space="preserve">Đoàn Thị </t>
  </si>
  <si>
    <t>Ninh</t>
  </si>
  <si>
    <t>245XK70</t>
  </si>
  <si>
    <t xml:space="preserve">Lưu Hà Thuỷ </t>
  </si>
  <si>
    <t xml:space="preserve">Yến </t>
  </si>
  <si>
    <t>NGÀNH: TIẾNG ANH - KHÓA: 18 (2022-2024); Kỳ thi ngày 09/11/2025</t>
  </si>
  <si>
    <t>NGÀNH: TIẾNG ANH - KHÓA: 19 (2023-2025); Kỳ thi ngày 09/11/2025</t>
  </si>
  <si>
    <t>NGÀNH: TIẾNG ANH - KHÓA: 20 (2024-2026); Kỳ thi ngày 09/11/2025</t>
  </si>
  <si>
    <t>Nguyễn Hồng Phương</t>
  </si>
  <si>
    <t>Cao Quốc</t>
  </si>
  <si>
    <t>Dương Lệ</t>
  </si>
  <si>
    <t>2253TA7</t>
  </si>
  <si>
    <t xml:space="preserve">Nguyễn Diệu </t>
  </si>
  <si>
    <t>2313TA2</t>
  </si>
  <si>
    <t>Trương Khả</t>
  </si>
  <si>
    <t>Diệp</t>
  </si>
  <si>
    <t>2323TA2</t>
  </si>
  <si>
    <t>Huỳnh Nguyễn Ngọc</t>
  </si>
  <si>
    <t>Vi Kim</t>
  </si>
  <si>
    <t>Trang Gia</t>
  </si>
  <si>
    <t>Dịp Kim</t>
  </si>
  <si>
    <t>Phụng</t>
  </si>
  <si>
    <t>232TA2</t>
  </si>
  <si>
    <t>Trần Thị Sao</t>
  </si>
  <si>
    <t>2333TA2</t>
  </si>
  <si>
    <t>2353TA7</t>
  </si>
  <si>
    <t xml:space="preserve">Nguyễn Minh </t>
  </si>
  <si>
    <t xml:space="preserve">Giàu </t>
  </si>
  <si>
    <t>Hồ Thị Phương</t>
  </si>
  <si>
    <t>2423TA2</t>
  </si>
  <si>
    <t>Lưu Quang</t>
  </si>
  <si>
    <t>Dương Thị</t>
  </si>
  <si>
    <t>Hiền</t>
  </si>
  <si>
    <t>243TA2</t>
  </si>
  <si>
    <t>Lương Khánh</t>
  </si>
  <si>
    <t>Tô Nguyễn Minh</t>
  </si>
  <si>
    <t>2443TA2</t>
  </si>
  <si>
    <t>Nguyễn Trọng</t>
  </si>
  <si>
    <t xml:space="preserve">Nghĩa </t>
  </si>
  <si>
    <t>Tống Thị Ánh</t>
  </si>
  <si>
    <t>244TA2</t>
  </si>
  <si>
    <t xml:space="preserve">Vũ Ngọc Phượng </t>
  </si>
  <si>
    <t>2453TA7</t>
  </si>
  <si>
    <t xml:space="preserve">Phượng </t>
  </si>
  <si>
    <t xml:space="preserve">Thái Ngọc </t>
  </si>
  <si>
    <t xml:space="preserve">Hậu </t>
  </si>
  <si>
    <t xml:space="preserve">Hùng </t>
  </si>
  <si>
    <t>2008</t>
  </si>
  <si>
    <t>2243TT2</t>
  </si>
  <si>
    <t>Kim</t>
  </si>
  <si>
    <t>NGÀNH: TIẾNG TRUNG QUỐC - KHÓA: 18 (2022-2024); Kỳ thi ngày 09/11/2025</t>
  </si>
  <si>
    <t>NGÀNH: TIẾNG TRUNG QUỐC - KHÓA: 19 (2023-2025); Kỳ thi ngày 09/11/2025</t>
  </si>
  <si>
    <t>NGÀNH: TIẾNG TRUNG QUỐC - KHÓA: 20 (2024-2026); Kỳ thi ngày 09/11/2025</t>
  </si>
  <si>
    <t>231TT2</t>
  </si>
  <si>
    <t xml:space="preserve">Nguyễn Nhựt </t>
  </si>
  <si>
    <t>2323TT2</t>
  </si>
  <si>
    <t>Bùi Thị Thảo</t>
  </si>
  <si>
    <t>Nguyễn Thị Hồng</t>
  </si>
  <si>
    <t>Lê Đức</t>
  </si>
  <si>
    <t>Hà Thị Tuyết</t>
  </si>
  <si>
    <t>2333TT2</t>
  </si>
  <si>
    <t>Trương Huỳnh</t>
  </si>
  <si>
    <t>Ngô Thành</t>
  </si>
  <si>
    <t>Hiệu</t>
  </si>
  <si>
    <t>Đinh Quỳnh</t>
  </si>
  <si>
    <t>233TT2</t>
  </si>
  <si>
    <t>Hoàng Lê Mỹ</t>
  </si>
  <si>
    <t>9.7</t>
  </si>
  <si>
    <t>Tổng cộng danh sách có: 12 học sinh</t>
  </si>
  <si>
    <t>2423TT20</t>
  </si>
  <si>
    <t>Phùng Ửng</t>
  </si>
  <si>
    <t>Múi</t>
  </si>
  <si>
    <t>242TT20</t>
  </si>
  <si>
    <t>2453TT70</t>
  </si>
  <si>
    <t>Nguyễn Thị Thùy</t>
  </si>
  <si>
    <t xml:space="preserve">Vi </t>
  </si>
  <si>
    <t>245TT7</t>
  </si>
  <si>
    <t>Mai Thị Ý</t>
  </si>
  <si>
    <t xml:space="preserve">Nhi </t>
  </si>
  <si>
    <t xml:space="preserve">Lê Chí </t>
  </si>
  <si>
    <t>245TT70</t>
  </si>
  <si>
    <t xml:space="preserve">Trương Hồng </t>
  </si>
  <si>
    <t xml:space="preserve">Đào </t>
  </si>
  <si>
    <t xml:space="preserve">Trần Nguyễn Phương Ngọc Kim </t>
  </si>
  <si>
    <t xml:space="preserve">Ngân </t>
  </si>
  <si>
    <t>1979</t>
  </si>
  <si>
    <t>NGÀNH: XÂY DỰNG CN&amp;DD - KHÓA: 18 (2022-2024); Kỳ thi ngày 09/11/2025</t>
  </si>
  <si>
    <t>Trần Thụy Anh</t>
  </si>
  <si>
    <t>Nguyễn Chí</t>
  </si>
  <si>
    <t>Tình</t>
  </si>
  <si>
    <t>Sở</t>
  </si>
  <si>
    <t>NGÀNH: XÂY DỰNG CN&amp;DD - KHÓA: 19 (2023-2025); Kỳ thi ngày 09/11/2025</t>
  </si>
  <si>
    <t>NGÀNH: XÂY DỰNG CN&amp;DD - KHÓA: 20 (2024-2026); Kỳ thi ngày 09/11/2025</t>
  </si>
  <si>
    <t>2433XD2</t>
  </si>
  <si>
    <t>Đặng Minh</t>
  </si>
  <si>
    <t>Hơn</t>
  </si>
  <si>
    <t>2423QD2</t>
  </si>
  <si>
    <t>Nguyễn Võ Hoàng Xuân</t>
  </si>
  <si>
    <t>242QD2</t>
  </si>
  <si>
    <t>242QD20</t>
  </si>
  <si>
    <t>Trần Thị Mỹ</t>
  </si>
  <si>
    <t>2453QD7</t>
  </si>
  <si>
    <t xml:space="preserve">Trần Đức </t>
  </si>
  <si>
    <t>245QD7</t>
  </si>
  <si>
    <t>245QD70</t>
  </si>
  <si>
    <t xml:space="preserve">Đinh Thủy </t>
  </si>
  <si>
    <t xml:space="preserve">Lợi </t>
  </si>
  <si>
    <t>(Kèm theo Quyết định số: 81/QĐ-TCSG-ĐT, ngày 18 tháng 11 năm 2025
của Hiệu trưởng Trường Trung cấp Sài Gòn)</t>
  </si>
  <si>
    <t>Tp. Hồ Chí Minh, ngày 18 tháng 11 năm 2025</t>
  </si>
  <si>
    <t>Tổng cộng danh sách có: 09 học sinh</t>
  </si>
  <si>
    <t>Tổng cộng danh sách có: 20 học sinh</t>
  </si>
  <si>
    <t>2323MR20</t>
  </si>
  <si>
    <t>Hồ Ngọc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</si>
</sst>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₫&quot;_-;\-* #,##0.00\ &quot;₫&quot;_-;_-* &quot;-&quot;??\ &quot;₫&quot;_-;_-@_-"/>
    <numFmt numFmtId="164" formatCode="#,##0.0"/>
    <numFmt numFmtId="165" formatCode="0.0"/>
    <numFmt numFmtId="166" formatCode="dd/mm/yyyy;@"/>
    <numFmt numFmtId="167" formatCode="00"/>
    <numFmt numFmtId="168" formatCode="_(&quot;$&quot;* #,##0.00_);_(&quot;$&quot;* \(#,##0.00\);_(&quot;$&quot;* &quot;-&quot;??_);_(@_)"/>
  </numFmts>
  <fonts count="44">
    <font>
      <sz val="11"/>
      <color theme="1"/>
      <name val="Calibri"/>
      <family val="2"/>
    </font>
    <font>
      <sz val="11"/>
      <color theme="1"/>
      <name val="Arial"/>
      <family val="2"/>
      <charset val="163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Arial"/>
      <family val="2"/>
      <charset val="163"/>
    </font>
    <font>
      <sz val="10"/>
      <name val="Arial"/>
      <family val="2"/>
    </font>
    <font>
      <sz val="10"/>
      <name val="Times New Roman"/>
      <family val="1"/>
      <charset val="163"/>
    </font>
    <font>
      <sz val="11"/>
      <color indexed="8"/>
      <name val="Calibri"/>
      <family val="2"/>
      <charset val="1"/>
    </font>
    <font>
      <sz val="9"/>
      <color indexed="8"/>
      <name val="Times New Roman"/>
      <family val="1"/>
    </font>
    <font>
      <sz val="10"/>
      <name val="Arial"/>
      <family val="2"/>
      <charset val="1"/>
    </font>
    <font>
      <sz val="10"/>
      <color indexed="10"/>
      <name val="Times New Roman"/>
      <family val="1"/>
    </font>
    <font>
      <sz val="10"/>
      <color indexed="8"/>
      <name val="Times New Roman"/>
      <family val="1"/>
      <charset val="163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Times New Roman"/>
      <family val="1"/>
      <charset val="163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163"/>
    </font>
    <font>
      <sz val="10"/>
      <name val="VNI-Times"/>
    </font>
    <font>
      <b/>
      <sz val="14"/>
      <name val="VNI-Times"/>
    </font>
    <font>
      <b/>
      <sz val="14"/>
      <name val="Times New Roman"/>
      <family val="1"/>
    </font>
    <font>
      <i/>
      <sz val="11"/>
      <name val="Times New Roman"/>
      <family val="1"/>
    </font>
    <font>
      <b/>
      <sz val="12"/>
      <name val="VNI-Times"/>
    </font>
    <font>
      <sz val="12"/>
      <name val="VNI-Times"/>
    </font>
    <font>
      <b/>
      <sz val="9"/>
      <name val="Times New Roman"/>
      <family val="1"/>
    </font>
    <font>
      <sz val="9"/>
      <name val="Times New Roman"/>
      <family val="1"/>
    </font>
    <font>
      <sz val="12"/>
      <name val="VNI-Helve"/>
    </font>
    <font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name val="VNI-Times"/>
    </font>
    <font>
      <b/>
      <sz val="11"/>
      <name val="VNI-Times"/>
    </font>
    <font>
      <sz val="12"/>
      <color theme="1"/>
      <name val="Times New Roman"/>
      <family val="2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  <charset val="163"/>
    </font>
    <font>
      <sz val="10"/>
      <color indexed="10"/>
      <name val="Times New Roman"/>
      <family val="1"/>
      <charset val="163"/>
    </font>
    <font>
      <sz val="10"/>
      <color theme="1"/>
      <name val="Calibri"/>
      <family val="2"/>
      <charset val="163"/>
    </font>
    <font>
      <sz val="10"/>
      <name val="Times New Roman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7">
    <xf numFmtId="0" fontId="0" fillId="0" borderId="0"/>
    <xf numFmtId="0" fontId="9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14" fillId="0" borderId="0"/>
    <xf numFmtId="0" fontId="7" fillId="0" borderId="0"/>
    <xf numFmtId="0" fontId="12" fillId="0" borderId="0"/>
    <xf numFmtId="0" fontId="37" fillId="0" borderId="0"/>
    <xf numFmtId="168" fontId="28" fillId="0" borderId="0" applyFont="0" applyFill="0" applyBorder="0" applyAlignment="0" applyProtection="0"/>
    <xf numFmtId="0" fontId="28" fillId="0" borderId="0"/>
    <xf numFmtId="0" fontId="38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39" fillId="0" borderId="0"/>
  </cellStyleXfs>
  <cellXfs count="188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7" fontId="6" fillId="0" borderId="6" xfId="0" quotePrefix="1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167" fontId="6" fillId="0" borderId="5" xfId="0" quotePrefix="1" applyNumberFormat="1" applyFont="1" applyBorder="1" applyAlignment="1">
      <alignment horizontal="center" vertical="center"/>
    </xf>
    <xf numFmtId="167" fontId="6" fillId="0" borderId="5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quotePrefix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167" fontId="6" fillId="0" borderId="1" xfId="0" quotePrefix="1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/>
    </xf>
    <xf numFmtId="0" fontId="20" fillId="0" borderId="1" xfId="0" quotePrefix="1" applyFont="1" applyBorder="1" applyAlignment="1">
      <alignment horizontal="center" vertical="center"/>
    </xf>
    <xf numFmtId="0" fontId="20" fillId="0" borderId="3" xfId="0" applyFont="1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49" fontId="20" fillId="0" borderId="1" xfId="0" quotePrefix="1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49" fontId="21" fillId="0" borderId="2" xfId="0" applyNumberFormat="1" applyFont="1" applyBorder="1" applyAlignment="1">
      <alignment horizontal="left" vertical="center"/>
    </xf>
    <xf numFmtId="165" fontId="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6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166" fontId="23" fillId="0" borderId="0" xfId="0" applyNumberFormat="1" applyFont="1"/>
    <xf numFmtId="0" fontId="29" fillId="2" borderId="1" xfId="0" applyFont="1" applyFill="1" applyBorder="1" applyAlignment="1">
      <alignment horizontal="center" vertical="center" wrapText="1"/>
    </xf>
    <xf numFmtId="0" fontId="30" fillId="3" borderId="0" xfId="0" applyFont="1" applyFill="1"/>
    <xf numFmtId="0" fontId="30" fillId="0" borderId="5" xfId="0" applyFont="1" applyBorder="1" applyAlignment="1">
      <alignment horizontal="center" vertical="center" shrinkToFit="1"/>
    </xf>
    <xf numFmtId="165" fontId="8" fillId="0" borderId="1" xfId="0" applyNumberFormat="1" applyFont="1" applyBorder="1" applyAlignment="1">
      <alignment horizontal="center" vertical="center"/>
    </xf>
    <xf numFmtId="165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0" xfId="0" applyFont="1"/>
    <xf numFmtId="0" fontId="30" fillId="0" borderId="0" xfId="0" applyFont="1" applyAlignment="1">
      <alignment horizontal="center" vertical="center" shrinkToFit="1"/>
    </xf>
    <xf numFmtId="0" fontId="3" fillId="4" borderId="0" xfId="0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center" vertical="center"/>
    </xf>
    <xf numFmtId="165" fontId="6" fillId="4" borderId="0" xfId="0" quotePrefix="1" applyNumberFormat="1" applyFont="1" applyFill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166" fontId="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left" vertical="center" indent="1"/>
    </xf>
    <xf numFmtId="0" fontId="36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30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4" borderId="2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167" fontId="6" fillId="4" borderId="1" xfId="0" applyNumberFormat="1" applyFont="1" applyFill="1" applyBorder="1" applyAlignment="1">
      <alignment horizontal="center" vertical="center"/>
    </xf>
    <xf numFmtId="167" fontId="6" fillId="4" borderId="1" xfId="0" quotePrefix="1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49" fontId="6" fillId="0" borderId="3" xfId="0" quotePrefix="1" applyNumberFormat="1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167" fontId="6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167" fontId="6" fillId="0" borderId="2" xfId="0" applyNumberFormat="1" applyFont="1" applyBorder="1" applyAlignment="1">
      <alignment horizontal="center" vertical="center"/>
    </xf>
    <xf numFmtId="167" fontId="6" fillId="0" borderId="8" xfId="0" quotePrefix="1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7" fontId="20" fillId="0" borderId="3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5" fontId="13" fillId="0" borderId="4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20" fillId="0" borderId="0" xfId="0" applyFont="1"/>
    <xf numFmtId="0" fontId="40" fillId="0" borderId="1" xfId="0" applyFont="1" applyBorder="1" applyAlignment="1">
      <alignment horizontal="center" vertical="center"/>
    </xf>
    <xf numFmtId="0" fontId="40" fillId="0" borderId="3" xfId="0" applyFont="1" applyBorder="1" applyAlignment="1">
      <alignment vertical="center" wrapText="1"/>
    </xf>
    <xf numFmtId="49" fontId="4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67" fontId="6" fillId="0" borderId="5" xfId="0" quotePrefix="1" applyNumberFormat="1" applyFont="1" applyBorder="1" applyAlignment="1">
      <alignment horizontal="center" vertical="center" wrapText="1"/>
    </xf>
    <xf numFmtId="167" fontId="6" fillId="0" borderId="6" xfId="0" quotePrefix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167" fontId="6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49" fontId="41" fillId="0" borderId="2" xfId="0" applyNumberFormat="1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0" fontId="42" fillId="0" borderId="0" xfId="0" applyFont="1"/>
    <xf numFmtId="0" fontId="40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left" vertical="center" wrapText="1"/>
    </xf>
    <xf numFmtId="0" fontId="30" fillId="5" borderId="1" xfId="0" applyFont="1" applyFill="1" applyBorder="1" applyAlignment="1">
      <alignment horizontal="center" vertical="center" shrinkToFit="1"/>
    </xf>
    <xf numFmtId="0" fontId="6" fillId="5" borderId="1" xfId="0" applyFont="1" applyFill="1" applyBorder="1" applyAlignment="1">
      <alignment horizontal="center" vertical="center"/>
    </xf>
    <xf numFmtId="0" fontId="6" fillId="5" borderId="1" xfId="0" quotePrefix="1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left" vertical="center"/>
    </xf>
    <xf numFmtId="167" fontId="20" fillId="5" borderId="1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164" fontId="13" fillId="5" borderId="1" xfId="0" applyNumberFormat="1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165" fontId="29" fillId="5" borderId="1" xfId="0" applyNumberFormat="1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 vertical="center"/>
    </xf>
    <xf numFmtId="0" fontId="0" fillId="5" borderId="0" xfId="0" applyFill="1"/>
    <xf numFmtId="0" fontId="20" fillId="5" borderId="0" xfId="0" applyFont="1" applyFill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left" vertical="center"/>
    </xf>
    <xf numFmtId="49" fontId="20" fillId="5" borderId="0" xfId="0" applyNumberFormat="1" applyFont="1" applyFill="1" applyAlignment="1">
      <alignment horizontal="center" vertical="center"/>
    </xf>
    <xf numFmtId="164" fontId="13" fillId="5" borderId="0" xfId="0" applyNumberFormat="1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left" vertical="center"/>
    </xf>
    <xf numFmtId="49" fontId="20" fillId="5" borderId="1" xfId="0" applyNumberFormat="1" applyFont="1" applyFill="1" applyBorder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shrinkToFit="1"/>
    </xf>
    <xf numFmtId="0" fontId="29" fillId="2" borderId="5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17">
    <cellStyle name="Currency 2" xfId="10" xr:uid="{23BEF159-7281-4162-9714-06496B3BA172}"/>
    <cellStyle name="Currency 2 2" xfId="15" xr:uid="{9C6C343F-8CAA-4B50-BC46-91A2F1CF26E5}"/>
    <cellStyle name="Currency 3" xfId="13" xr:uid="{8E8D8B74-8136-4ACE-9826-AEA97F8E1C2F}"/>
    <cellStyle name="Excel Built-in Normal" xfId="1" xr:uid="{6946AC29-03EF-4811-8FC6-F9F726F894AC}"/>
    <cellStyle name="Excel Built-in Normal 1" xfId="2" xr:uid="{CB4A4EC7-1A17-4A19-8983-C5A83EEE49DA}"/>
    <cellStyle name="Normal" xfId="0" builtinId="0"/>
    <cellStyle name="Normal 2" xfId="3" xr:uid="{DF1ECC2C-441B-4492-91FF-61E330F98418}"/>
    <cellStyle name="Normal 3" xfId="4" xr:uid="{4959334B-4AE4-4951-9BD5-4F626CBCEE4C}"/>
    <cellStyle name="Normal 3 2" xfId="16" xr:uid="{2A046A61-94EC-46CD-9077-2CBC5C2D72C1}"/>
    <cellStyle name="Normal 3 3" xfId="5" xr:uid="{ED6646D3-9E78-4605-93A4-5BF26A833B32}"/>
    <cellStyle name="Normal 4" xfId="6" xr:uid="{83F0062D-C615-48E6-87B7-DFD752C47868}"/>
    <cellStyle name="Normal 4 2" xfId="11" xr:uid="{1CA24C1D-6B86-4CB0-A685-32400FF84FE7}"/>
    <cellStyle name="Normal 5" xfId="7" xr:uid="{32234F10-19BD-4067-85C5-4E66E905C200}"/>
    <cellStyle name="Normal 6" xfId="8" xr:uid="{DC74EC72-82E1-41DA-866E-A8C1B51CC0EE}"/>
    <cellStyle name="Normal 7" xfId="9" xr:uid="{EE811064-CB3C-4EF5-9B2F-AB6E76B2048C}"/>
    <cellStyle name="Normal 8" xfId="12" xr:uid="{860CDD09-1848-476B-A41A-DFCF1F057C00}"/>
    <cellStyle name="Normal 9" xfId="14" xr:uid="{A486039A-997B-4CAE-BFB0-ED25F645CD0E}"/>
  </cellStyles>
  <dxfs count="17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242DD19E-FB4A-4C73-B51F-CEDA04BF7B78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24</xdr:row>
      <xdr:rowOff>190499</xdr:rowOff>
    </xdr:from>
    <xdr:to>
      <xdr:col>12</xdr:col>
      <xdr:colOff>0</xdr:colOff>
      <xdr:row>24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F1A91F2D-5FC7-4B76-9411-B39974CDDC06}"/>
            </a:ext>
          </a:extLst>
        </xdr:cNvPr>
        <xdr:cNvSpPr>
          <a:spLocks noChangeShapeType="1"/>
        </xdr:cNvSpPr>
      </xdr:nvSpPr>
      <xdr:spPr bwMode="auto">
        <a:xfrm>
          <a:off x="3943350" y="6172199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52</xdr:row>
      <xdr:rowOff>190499</xdr:rowOff>
    </xdr:from>
    <xdr:to>
      <xdr:col>12</xdr:col>
      <xdr:colOff>0</xdr:colOff>
      <xdr:row>52</xdr:row>
      <xdr:rowOff>200024</xdr:rowOff>
    </xdr:to>
    <xdr:sp macro="" textlink="">
      <xdr:nvSpPr>
        <xdr:cNvPr id="5" name="Line 63">
          <a:extLst>
            <a:ext uri="{FF2B5EF4-FFF2-40B4-BE49-F238E27FC236}">
              <a16:creationId xmlns:a16="http://schemas.microsoft.com/office/drawing/2014/main" id="{461C06DC-40AD-450B-9D2F-DB7A53082028}"/>
            </a:ext>
          </a:extLst>
        </xdr:cNvPr>
        <xdr:cNvSpPr>
          <a:spLocks noChangeShapeType="1"/>
        </xdr:cNvSpPr>
      </xdr:nvSpPr>
      <xdr:spPr bwMode="auto">
        <a:xfrm>
          <a:off x="4124325" y="8334374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2" name="Line 63">
          <a:extLst>
            <a:ext uri="{FF2B5EF4-FFF2-40B4-BE49-F238E27FC236}">
              <a16:creationId xmlns:a16="http://schemas.microsoft.com/office/drawing/2014/main" id="{A930541A-23B4-4EBA-B863-A7DA1D493A60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20</xdr:row>
      <xdr:rowOff>190499</xdr:rowOff>
    </xdr:from>
    <xdr:to>
      <xdr:col>12</xdr:col>
      <xdr:colOff>0</xdr:colOff>
      <xdr:row>20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6012C191-E156-4566-A8FC-6B4B4E644CF2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41</xdr:row>
      <xdr:rowOff>190499</xdr:rowOff>
    </xdr:from>
    <xdr:to>
      <xdr:col>12</xdr:col>
      <xdr:colOff>0</xdr:colOff>
      <xdr:row>41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83AA8232-2447-4DD7-B154-A0199C5C325E}"/>
            </a:ext>
          </a:extLst>
        </xdr:cNvPr>
        <xdr:cNvSpPr>
          <a:spLocks noChangeShapeType="1"/>
        </xdr:cNvSpPr>
      </xdr:nvSpPr>
      <xdr:spPr bwMode="auto">
        <a:xfrm>
          <a:off x="4105275" y="4981574"/>
          <a:ext cx="1409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285749</xdr:colOff>
      <xdr:row>23</xdr:row>
      <xdr:rowOff>190498</xdr:rowOff>
    </xdr:from>
    <xdr:to>
      <xdr:col>11</xdr:col>
      <xdr:colOff>476249</xdr:colOff>
      <xdr:row>23</xdr:row>
      <xdr:rowOff>190499</xdr:rowOff>
    </xdr:to>
    <xdr:sp macro="" textlink="">
      <xdr:nvSpPr>
        <xdr:cNvPr id="5" name="Line 63">
          <a:extLst>
            <a:ext uri="{FF2B5EF4-FFF2-40B4-BE49-F238E27FC236}">
              <a16:creationId xmlns:a16="http://schemas.microsoft.com/office/drawing/2014/main" id="{21AAB49F-3FC6-45CC-89E8-F7009C0E4045}"/>
            </a:ext>
          </a:extLst>
        </xdr:cNvPr>
        <xdr:cNvSpPr>
          <a:spLocks noChangeShapeType="1"/>
        </xdr:cNvSpPr>
      </xdr:nvSpPr>
      <xdr:spPr bwMode="auto">
        <a:xfrm flipV="1">
          <a:off x="4190999" y="5772148"/>
          <a:ext cx="1209675" cy="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49</xdr:row>
      <xdr:rowOff>190499</xdr:rowOff>
    </xdr:from>
    <xdr:to>
      <xdr:col>12</xdr:col>
      <xdr:colOff>0</xdr:colOff>
      <xdr:row>49</xdr:row>
      <xdr:rowOff>200024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56CD4A65-4CC7-4508-80E6-30546B6A86F9}"/>
            </a:ext>
          </a:extLst>
        </xdr:cNvPr>
        <xdr:cNvSpPr>
          <a:spLocks noChangeShapeType="1"/>
        </xdr:cNvSpPr>
      </xdr:nvSpPr>
      <xdr:spPr bwMode="auto">
        <a:xfrm>
          <a:off x="3943350" y="17068799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276224</xdr:colOff>
      <xdr:row>1</xdr:row>
      <xdr:rowOff>190498</xdr:rowOff>
    </xdr:from>
    <xdr:to>
      <xdr:col>11</xdr:col>
      <xdr:colOff>466724</xdr:colOff>
      <xdr:row>1</xdr:row>
      <xdr:rowOff>190499</xdr:rowOff>
    </xdr:to>
    <xdr:sp macro="" textlink="">
      <xdr:nvSpPr>
        <xdr:cNvPr id="7" name="Line 63">
          <a:extLst>
            <a:ext uri="{FF2B5EF4-FFF2-40B4-BE49-F238E27FC236}">
              <a16:creationId xmlns:a16="http://schemas.microsoft.com/office/drawing/2014/main" id="{5350815A-85E2-4386-967C-504C55913EBA}"/>
            </a:ext>
          </a:extLst>
        </xdr:cNvPr>
        <xdr:cNvSpPr>
          <a:spLocks noChangeShapeType="1"/>
        </xdr:cNvSpPr>
      </xdr:nvSpPr>
      <xdr:spPr bwMode="auto">
        <a:xfrm flipV="1">
          <a:off x="4181474" y="380998"/>
          <a:ext cx="1209675" cy="1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2" name="Line 63">
          <a:extLst>
            <a:ext uri="{FF2B5EF4-FFF2-40B4-BE49-F238E27FC236}">
              <a16:creationId xmlns:a16="http://schemas.microsoft.com/office/drawing/2014/main" id="{33D86AC0-020A-4AE5-8FD4-9430E2760D39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5" name="Line 63">
          <a:extLst>
            <a:ext uri="{FF2B5EF4-FFF2-40B4-BE49-F238E27FC236}">
              <a16:creationId xmlns:a16="http://schemas.microsoft.com/office/drawing/2014/main" id="{D8B79D10-BAD9-471B-95D5-B16A9A48FE4A}"/>
            </a:ext>
          </a:extLst>
        </xdr:cNvPr>
        <xdr:cNvSpPr>
          <a:spLocks noChangeShapeType="1"/>
        </xdr:cNvSpPr>
      </xdr:nvSpPr>
      <xdr:spPr bwMode="auto">
        <a:xfrm>
          <a:off x="3943350" y="10829924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25</xdr:row>
      <xdr:rowOff>190499</xdr:rowOff>
    </xdr:from>
    <xdr:to>
      <xdr:col>12</xdr:col>
      <xdr:colOff>0</xdr:colOff>
      <xdr:row>25</xdr:row>
      <xdr:rowOff>200024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6B05D446-4DA4-4479-8D7A-C79BA347DD47}"/>
            </a:ext>
          </a:extLst>
        </xdr:cNvPr>
        <xdr:cNvSpPr>
          <a:spLocks noChangeShapeType="1"/>
        </xdr:cNvSpPr>
      </xdr:nvSpPr>
      <xdr:spPr bwMode="auto">
        <a:xfrm>
          <a:off x="3943350" y="16440149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49</xdr:row>
      <xdr:rowOff>190499</xdr:rowOff>
    </xdr:from>
    <xdr:to>
      <xdr:col>12</xdr:col>
      <xdr:colOff>0</xdr:colOff>
      <xdr:row>49</xdr:row>
      <xdr:rowOff>200024</xdr:rowOff>
    </xdr:to>
    <xdr:sp macro="" textlink="">
      <xdr:nvSpPr>
        <xdr:cNvPr id="7" name="Line 63">
          <a:extLst>
            <a:ext uri="{FF2B5EF4-FFF2-40B4-BE49-F238E27FC236}">
              <a16:creationId xmlns:a16="http://schemas.microsoft.com/office/drawing/2014/main" id="{5DE7D515-1976-4FAA-9628-72C6E7205C1B}"/>
            </a:ext>
          </a:extLst>
        </xdr:cNvPr>
        <xdr:cNvSpPr>
          <a:spLocks noChangeShapeType="1"/>
        </xdr:cNvSpPr>
      </xdr:nvSpPr>
      <xdr:spPr bwMode="auto">
        <a:xfrm>
          <a:off x="4114800" y="6172199"/>
          <a:ext cx="1447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78B572AC-C99B-46FA-9EE7-9B71D245E82B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21</xdr:row>
      <xdr:rowOff>190499</xdr:rowOff>
    </xdr:from>
    <xdr:to>
      <xdr:col>12</xdr:col>
      <xdr:colOff>0</xdr:colOff>
      <xdr:row>21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1A022F7C-C136-4137-AC03-03F64FA8B7A9}"/>
            </a:ext>
          </a:extLst>
        </xdr:cNvPr>
        <xdr:cNvSpPr>
          <a:spLocks noChangeShapeType="1"/>
        </xdr:cNvSpPr>
      </xdr:nvSpPr>
      <xdr:spPr bwMode="auto">
        <a:xfrm>
          <a:off x="3943350" y="5372099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42</xdr:row>
      <xdr:rowOff>190499</xdr:rowOff>
    </xdr:from>
    <xdr:to>
      <xdr:col>12</xdr:col>
      <xdr:colOff>0</xdr:colOff>
      <xdr:row>42</xdr:row>
      <xdr:rowOff>200024</xdr:rowOff>
    </xdr:to>
    <xdr:sp macro="" textlink="">
      <xdr:nvSpPr>
        <xdr:cNvPr id="5" name="Line 63">
          <a:extLst>
            <a:ext uri="{FF2B5EF4-FFF2-40B4-BE49-F238E27FC236}">
              <a16:creationId xmlns:a16="http://schemas.microsoft.com/office/drawing/2014/main" id="{80938B76-642E-4168-9B84-6FCD97CF32F3}"/>
            </a:ext>
          </a:extLst>
        </xdr:cNvPr>
        <xdr:cNvSpPr>
          <a:spLocks noChangeShapeType="1"/>
        </xdr:cNvSpPr>
      </xdr:nvSpPr>
      <xdr:spPr bwMode="auto">
        <a:xfrm>
          <a:off x="4200525" y="5133974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7" name="Line 63">
          <a:extLst>
            <a:ext uri="{FF2B5EF4-FFF2-40B4-BE49-F238E27FC236}">
              <a16:creationId xmlns:a16="http://schemas.microsoft.com/office/drawing/2014/main" id="{68A9B11E-10CF-4BD5-9562-61721A6E0DE2}"/>
            </a:ext>
          </a:extLst>
        </xdr:cNvPr>
        <xdr:cNvSpPr>
          <a:spLocks noChangeShapeType="1"/>
        </xdr:cNvSpPr>
      </xdr:nvSpPr>
      <xdr:spPr bwMode="auto">
        <a:xfrm>
          <a:off x="3943350" y="20707349"/>
          <a:ext cx="12477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24</xdr:row>
      <xdr:rowOff>190499</xdr:rowOff>
    </xdr:from>
    <xdr:to>
      <xdr:col>12</xdr:col>
      <xdr:colOff>0</xdr:colOff>
      <xdr:row>24</xdr:row>
      <xdr:rowOff>200024</xdr:rowOff>
    </xdr:to>
    <xdr:sp macro="" textlink="">
      <xdr:nvSpPr>
        <xdr:cNvPr id="8" name="Line 63">
          <a:extLst>
            <a:ext uri="{FF2B5EF4-FFF2-40B4-BE49-F238E27FC236}">
              <a16:creationId xmlns:a16="http://schemas.microsoft.com/office/drawing/2014/main" id="{9CE002C9-65B6-4C9E-A0C8-06C8D46AD569}"/>
            </a:ext>
          </a:extLst>
        </xdr:cNvPr>
        <xdr:cNvSpPr>
          <a:spLocks noChangeShapeType="1"/>
        </xdr:cNvSpPr>
      </xdr:nvSpPr>
      <xdr:spPr bwMode="auto">
        <a:xfrm>
          <a:off x="4000500" y="380999"/>
          <a:ext cx="1409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2" name="Line 63">
          <a:extLst>
            <a:ext uri="{FF2B5EF4-FFF2-40B4-BE49-F238E27FC236}">
              <a16:creationId xmlns:a16="http://schemas.microsoft.com/office/drawing/2014/main" id="{36DAFAAA-D963-45EC-A246-1D4E6CE6AD3D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20</xdr:row>
      <xdr:rowOff>190499</xdr:rowOff>
    </xdr:from>
    <xdr:to>
      <xdr:col>12</xdr:col>
      <xdr:colOff>0</xdr:colOff>
      <xdr:row>20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D67C9995-1182-4740-8E0F-689DEE67ABA0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41</xdr:row>
      <xdr:rowOff>190499</xdr:rowOff>
    </xdr:from>
    <xdr:to>
      <xdr:col>12</xdr:col>
      <xdr:colOff>0</xdr:colOff>
      <xdr:row>41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5478D82B-861B-4993-9A0C-4497425F059B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AB357C87-9753-4EE0-A69A-A26B6D27C509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39</xdr:row>
      <xdr:rowOff>190499</xdr:rowOff>
    </xdr:from>
    <xdr:to>
      <xdr:col>12</xdr:col>
      <xdr:colOff>0</xdr:colOff>
      <xdr:row>39</xdr:row>
      <xdr:rowOff>200024</xdr:rowOff>
    </xdr:to>
    <xdr:sp macro="" textlink="">
      <xdr:nvSpPr>
        <xdr:cNvPr id="5" name="Line 63">
          <a:extLst>
            <a:ext uri="{FF2B5EF4-FFF2-40B4-BE49-F238E27FC236}">
              <a16:creationId xmlns:a16="http://schemas.microsoft.com/office/drawing/2014/main" id="{F935C837-0EB2-4B89-ADA3-D3DA41C602F9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657EF07F-C051-476E-A1D3-535177B9ACAF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20</xdr:row>
      <xdr:rowOff>190499</xdr:rowOff>
    </xdr:from>
    <xdr:to>
      <xdr:col>12</xdr:col>
      <xdr:colOff>0</xdr:colOff>
      <xdr:row>20</xdr:row>
      <xdr:rowOff>200024</xdr:rowOff>
    </xdr:to>
    <xdr:sp macro="" textlink="">
      <xdr:nvSpPr>
        <xdr:cNvPr id="5" name="Line 63">
          <a:extLst>
            <a:ext uri="{FF2B5EF4-FFF2-40B4-BE49-F238E27FC236}">
              <a16:creationId xmlns:a16="http://schemas.microsoft.com/office/drawing/2014/main" id="{A31AED7F-4743-44BA-A0D0-601674DA4A59}"/>
            </a:ext>
          </a:extLst>
        </xdr:cNvPr>
        <xdr:cNvSpPr>
          <a:spLocks noChangeShapeType="1"/>
        </xdr:cNvSpPr>
      </xdr:nvSpPr>
      <xdr:spPr bwMode="auto">
        <a:xfrm>
          <a:off x="4095750" y="5629274"/>
          <a:ext cx="1447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46</xdr:row>
      <xdr:rowOff>190499</xdr:rowOff>
    </xdr:from>
    <xdr:to>
      <xdr:col>12</xdr:col>
      <xdr:colOff>0</xdr:colOff>
      <xdr:row>46</xdr:row>
      <xdr:rowOff>200024</xdr:rowOff>
    </xdr:to>
    <xdr:sp macro="" textlink="">
      <xdr:nvSpPr>
        <xdr:cNvPr id="2" name="Line 63">
          <a:extLst>
            <a:ext uri="{FF2B5EF4-FFF2-40B4-BE49-F238E27FC236}">
              <a16:creationId xmlns:a16="http://schemas.microsoft.com/office/drawing/2014/main" id="{15A9AD8A-C6D8-498B-9F19-5F93ACB16E30}"/>
            </a:ext>
          </a:extLst>
        </xdr:cNvPr>
        <xdr:cNvSpPr>
          <a:spLocks noChangeShapeType="1"/>
        </xdr:cNvSpPr>
      </xdr:nvSpPr>
      <xdr:spPr bwMode="auto">
        <a:xfrm>
          <a:off x="4095750" y="11144249"/>
          <a:ext cx="1447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51BDB263-2815-4745-99EC-40328EDBF254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22</xdr:row>
      <xdr:rowOff>190499</xdr:rowOff>
    </xdr:from>
    <xdr:to>
      <xdr:col>12</xdr:col>
      <xdr:colOff>0</xdr:colOff>
      <xdr:row>22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A12D0AD1-3EF5-4B46-AA2A-F598B46FB0F8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</xdr:row>
      <xdr:rowOff>190499</xdr:rowOff>
    </xdr:from>
    <xdr:to>
      <xdr:col>12</xdr:col>
      <xdr:colOff>0</xdr:colOff>
      <xdr:row>1</xdr:row>
      <xdr:rowOff>200024</xdr:rowOff>
    </xdr:to>
    <xdr:sp macro="" textlink="">
      <xdr:nvSpPr>
        <xdr:cNvPr id="2" name="Line 63">
          <a:extLst>
            <a:ext uri="{FF2B5EF4-FFF2-40B4-BE49-F238E27FC236}">
              <a16:creationId xmlns:a16="http://schemas.microsoft.com/office/drawing/2014/main" id="{46B6C180-C951-4793-8027-3FECE419A231}"/>
            </a:ext>
          </a:extLst>
        </xdr:cNvPr>
        <xdr:cNvSpPr>
          <a:spLocks noChangeShapeType="1"/>
        </xdr:cNvSpPr>
      </xdr:nvSpPr>
      <xdr:spPr bwMode="auto">
        <a:xfrm>
          <a:off x="3943350" y="380999"/>
          <a:ext cx="1247775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22</xdr:row>
      <xdr:rowOff>190499</xdr:rowOff>
    </xdr:from>
    <xdr:to>
      <xdr:col>12</xdr:col>
      <xdr:colOff>0</xdr:colOff>
      <xdr:row>22</xdr:row>
      <xdr:rowOff>200024</xdr:rowOff>
    </xdr:to>
    <xdr:sp macro="" textlink="">
      <xdr:nvSpPr>
        <xdr:cNvPr id="3" name="Line 63">
          <a:extLst>
            <a:ext uri="{FF2B5EF4-FFF2-40B4-BE49-F238E27FC236}">
              <a16:creationId xmlns:a16="http://schemas.microsoft.com/office/drawing/2014/main" id="{79517B1A-3598-4747-B9A9-5CB529B718B9}"/>
            </a:ext>
          </a:extLst>
        </xdr:cNvPr>
        <xdr:cNvSpPr>
          <a:spLocks noChangeShapeType="1"/>
        </xdr:cNvSpPr>
      </xdr:nvSpPr>
      <xdr:spPr bwMode="auto">
        <a:xfrm>
          <a:off x="4029075" y="380999"/>
          <a:ext cx="14097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43</xdr:row>
      <xdr:rowOff>190499</xdr:rowOff>
    </xdr:from>
    <xdr:to>
      <xdr:col>12</xdr:col>
      <xdr:colOff>0</xdr:colOff>
      <xdr:row>43</xdr:row>
      <xdr:rowOff>200024</xdr:rowOff>
    </xdr:to>
    <xdr:sp macro="" textlink="">
      <xdr:nvSpPr>
        <xdr:cNvPr id="4" name="Line 63">
          <a:extLst>
            <a:ext uri="{FF2B5EF4-FFF2-40B4-BE49-F238E27FC236}">
              <a16:creationId xmlns:a16="http://schemas.microsoft.com/office/drawing/2014/main" id="{7FAEBC2F-AC25-441A-BAC1-14D8488256BF}"/>
            </a:ext>
          </a:extLst>
        </xdr:cNvPr>
        <xdr:cNvSpPr>
          <a:spLocks noChangeShapeType="1"/>
        </xdr:cNvSpPr>
      </xdr:nvSpPr>
      <xdr:spPr bwMode="auto">
        <a:xfrm>
          <a:off x="4029075" y="380999"/>
          <a:ext cx="1409700" cy="9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1</xdr:row>
      <xdr:rowOff>190500</xdr:rowOff>
    </xdr:from>
    <xdr:to>
      <xdr:col>11</xdr:col>
      <xdr:colOff>438150</xdr:colOff>
      <xdr:row>1</xdr:row>
      <xdr:rowOff>190500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865F2B3-F924-E65F-4152-52A85E411144}"/>
            </a:ext>
          </a:extLst>
        </xdr:cNvPr>
        <xdr:cNvCxnSpPr/>
      </xdr:nvCxnSpPr>
      <xdr:spPr>
        <a:xfrm>
          <a:off x="4200525" y="381000"/>
          <a:ext cx="11906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1</xdr:row>
      <xdr:rowOff>171450</xdr:rowOff>
    </xdr:from>
    <xdr:to>
      <xdr:col>11</xdr:col>
      <xdr:colOff>466725</xdr:colOff>
      <xdr:row>1</xdr:row>
      <xdr:rowOff>171450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B9F604B4-6F14-4E40-87EA-47C8C9415F5C}"/>
            </a:ext>
          </a:extLst>
        </xdr:cNvPr>
        <xdr:cNvCxnSpPr/>
      </xdr:nvCxnSpPr>
      <xdr:spPr>
        <a:xfrm>
          <a:off x="4152900" y="5086350"/>
          <a:ext cx="1247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276225</xdr:colOff>
      <xdr:row>23</xdr:row>
      <xdr:rowOff>161925</xdr:rowOff>
    </xdr:from>
    <xdr:to>
      <xdr:col>11</xdr:col>
      <xdr:colOff>495300</xdr:colOff>
      <xdr:row>23</xdr:row>
      <xdr:rowOff>161925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19869E1D-4A5D-4BDD-901C-C1025975CCC3}"/>
            </a:ext>
          </a:extLst>
        </xdr:cNvPr>
        <xdr:cNvCxnSpPr/>
      </xdr:nvCxnSpPr>
      <xdr:spPr>
        <a:xfrm>
          <a:off x="4181475" y="10972800"/>
          <a:ext cx="12477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209550</xdr:colOff>
      <xdr:row>1</xdr:row>
      <xdr:rowOff>190500</xdr:rowOff>
    </xdr:from>
    <xdr:to>
      <xdr:col>12</xdr:col>
      <xdr:colOff>0</xdr:colOff>
      <xdr:row>1</xdr:row>
      <xdr:rowOff>200024</xdr:rowOff>
    </xdr:to>
    <xdr:sp macro="" textlink="">
      <xdr:nvSpPr>
        <xdr:cNvPr id="2" name="Line 63">
          <a:extLst>
            <a:ext uri="{FF2B5EF4-FFF2-40B4-BE49-F238E27FC236}">
              <a16:creationId xmlns:a16="http://schemas.microsoft.com/office/drawing/2014/main" id="{4BAB2B7E-D15B-466D-AA93-2237D6D21B6D}"/>
            </a:ext>
          </a:extLst>
        </xdr:cNvPr>
        <xdr:cNvSpPr>
          <a:spLocks noChangeShapeType="1"/>
        </xdr:cNvSpPr>
      </xdr:nvSpPr>
      <xdr:spPr bwMode="auto">
        <a:xfrm>
          <a:off x="4114800" y="381000"/>
          <a:ext cx="1352550" cy="9524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20</xdr:row>
      <xdr:rowOff>190499</xdr:rowOff>
    </xdr:from>
    <xdr:to>
      <xdr:col>12</xdr:col>
      <xdr:colOff>0</xdr:colOff>
      <xdr:row>20</xdr:row>
      <xdr:rowOff>200024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30427F20-B1D3-4CB4-806E-452DF60E077C}"/>
            </a:ext>
          </a:extLst>
        </xdr:cNvPr>
        <xdr:cNvSpPr>
          <a:spLocks noChangeShapeType="1"/>
        </xdr:cNvSpPr>
      </xdr:nvSpPr>
      <xdr:spPr bwMode="auto">
        <a:xfrm>
          <a:off x="3943350" y="4905374"/>
          <a:ext cx="1524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  <xdr:twoCellAnchor>
    <xdr:from>
      <xdr:col>9</xdr:col>
      <xdr:colOff>38100</xdr:colOff>
      <xdr:row>51</xdr:row>
      <xdr:rowOff>190499</xdr:rowOff>
    </xdr:from>
    <xdr:to>
      <xdr:col>12</xdr:col>
      <xdr:colOff>0</xdr:colOff>
      <xdr:row>51</xdr:row>
      <xdr:rowOff>200024</xdr:rowOff>
    </xdr:to>
    <xdr:sp macro="" textlink="">
      <xdr:nvSpPr>
        <xdr:cNvPr id="7" name="Line 63">
          <a:extLst>
            <a:ext uri="{FF2B5EF4-FFF2-40B4-BE49-F238E27FC236}">
              <a16:creationId xmlns:a16="http://schemas.microsoft.com/office/drawing/2014/main" id="{1129774A-FECD-45F6-BD6B-4B60C5778510}"/>
            </a:ext>
          </a:extLst>
        </xdr:cNvPr>
        <xdr:cNvSpPr>
          <a:spLocks noChangeShapeType="1"/>
        </xdr:cNvSpPr>
      </xdr:nvSpPr>
      <xdr:spPr bwMode="auto">
        <a:xfrm>
          <a:off x="3943350" y="4905374"/>
          <a:ext cx="15240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vi-V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7066B-A25F-498A-8E5D-701E234268A4}">
  <sheetPr>
    <tabColor rgb="FF00B0F0"/>
  </sheetPr>
  <dimension ref="A1:N79"/>
  <sheetViews>
    <sheetView workbookViewId="0">
      <selection activeCell="L11" activeCellId="1" sqref="I11:J11 L11:M11"/>
    </sheetView>
  </sheetViews>
  <sheetFormatPr defaultRowHeight="15"/>
  <cols>
    <col min="1" max="1" width="3" customWidth="1"/>
    <col min="2" max="2" width="9.140625" customWidth="1"/>
    <col min="3" max="3" width="5.140625" customWidth="1"/>
    <col min="4" max="4" width="17.42578125" customWidth="1"/>
    <col min="5" max="5" width="6.140625" customWidth="1"/>
    <col min="6" max="7" width="4.28515625" customWidth="1"/>
    <col min="8" max="8" width="5.42578125" style="54" customWidth="1"/>
    <col min="9" max="9" width="6.42578125" customWidth="1"/>
    <col min="10" max="10" width="7.140625" customWidth="1"/>
    <col min="11" max="11" width="7.28515625" customWidth="1"/>
    <col min="12" max="12" width="7.42578125" customWidth="1"/>
    <col min="13" max="13" width="12.8554687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532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27.7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7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6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4" t="s">
        <v>120</v>
      </c>
      <c r="C10" s="97" t="s">
        <v>63</v>
      </c>
      <c r="D10" s="5" t="s">
        <v>535</v>
      </c>
      <c r="E10" s="6" t="s">
        <v>89</v>
      </c>
      <c r="F10" s="13">
        <v>30</v>
      </c>
      <c r="G10" s="11">
        <v>1</v>
      </c>
      <c r="H10" s="12">
        <v>2004</v>
      </c>
      <c r="I10" s="98">
        <v>7.3</v>
      </c>
      <c r="J10" s="98">
        <v>8</v>
      </c>
      <c r="K10" s="58">
        <v>7.2</v>
      </c>
      <c r="L10" s="59">
        <f>ROUND((3*K10+2*J10+I10)/6,1)</f>
        <v>7.5</v>
      </c>
      <c r="M10" s="60" t="str">
        <f>IF(L10&lt;3.5,"KÉM",IF(L10&lt;=4.9,"YẾU",IF(L10&lt;=5.9,"TRUNG BÌNH",IF(L10&lt;=6.9,"TB KHÁ",IF(L10&lt;=7.9,"KHÁ",IF(L10&lt;=8.9,"GIỎI","XS"))))))</f>
        <v>KHÁ</v>
      </c>
    </row>
    <row r="11" spans="1:13" ht="21" customHeight="1">
      <c r="A11" s="80">
        <v>2</v>
      </c>
      <c r="B11" s="4" t="s">
        <v>178</v>
      </c>
      <c r="C11" s="99">
        <v>803</v>
      </c>
      <c r="D11" s="5" t="s">
        <v>536</v>
      </c>
      <c r="E11" s="6" t="s">
        <v>106</v>
      </c>
      <c r="F11" s="12">
        <v>23</v>
      </c>
      <c r="G11" s="100">
        <v>3</v>
      </c>
      <c r="H11" s="12">
        <v>2007</v>
      </c>
      <c r="I11" s="98">
        <v>8.5</v>
      </c>
      <c r="J11" s="98">
        <v>9</v>
      </c>
      <c r="K11" s="58">
        <v>7.9</v>
      </c>
      <c r="L11" s="59">
        <f t="shared" ref="L11:L13" si="0">ROUND((3*K11+2*J11+I11)/6,1)</f>
        <v>8.4</v>
      </c>
      <c r="M11" s="60" t="str">
        <f t="shared" ref="M11:M13" si="1">IF(L11&lt;3.5,"KÉM",IF(L11&lt;=4.9,"YẾU",IF(L11&lt;=5.9,"TRUNG BÌNH",IF(L11&lt;=6.9,"TB KHÁ",IF(L11&lt;=7.9,"KHÁ",IF(L11&lt;=8.9,"GIỎI","XS"))))))</f>
        <v>GIỎI</v>
      </c>
    </row>
    <row r="12" spans="1:13" ht="21" customHeight="1">
      <c r="A12" s="80">
        <v>3</v>
      </c>
      <c r="B12" s="101" t="s">
        <v>179</v>
      </c>
      <c r="C12" s="101">
        <v>858</v>
      </c>
      <c r="D12" s="102" t="s">
        <v>537</v>
      </c>
      <c r="E12" s="103" t="s">
        <v>114</v>
      </c>
      <c r="F12" s="3" t="s">
        <v>11</v>
      </c>
      <c r="G12" s="104" t="s">
        <v>11</v>
      </c>
      <c r="H12" s="3" t="s">
        <v>55</v>
      </c>
      <c r="I12" s="98">
        <v>9.1</v>
      </c>
      <c r="J12" s="98">
        <v>9.1</v>
      </c>
      <c r="K12" s="58">
        <v>7.6</v>
      </c>
      <c r="L12" s="59">
        <f t="shared" si="0"/>
        <v>8.4</v>
      </c>
      <c r="M12" s="60" t="str">
        <f t="shared" si="1"/>
        <v>GIỎI</v>
      </c>
    </row>
    <row r="13" spans="1:13" ht="21" customHeight="1">
      <c r="A13" s="80">
        <v>4</v>
      </c>
      <c r="B13" s="24" t="s">
        <v>538</v>
      </c>
      <c r="C13" s="94">
        <v>1159</v>
      </c>
      <c r="D13" s="25" t="s">
        <v>539</v>
      </c>
      <c r="E13" s="28" t="s">
        <v>84</v>
      </c>
      <c r="F13" s="29" t="s">
        <v>21</v>
      </c>
      <c r="G13" s="105" t="s">
        <v>8</v>
      </c>
      <c r="H13" s="29" t="s">
        <v>82</v>
      </c>
      <c r="I13" s="98">
        <v>8.3000000000000007</v>
      </c>
      <c r="J13" s="98">
        <v>7.8</v>
      </c>
      <c r="K13" s="58">
        <v>7.5</v>
      </c>
      <c r="L13" s="59">
        <f t="shared" si="0"/>
        <v>7.7</v>
      </c>
      <c r="M13" s="60" t="str">
        <f t="shared" si="1"/>
        <v>KHÁ</v>
      </c>
    </row>
    <row r="14" spans="1:13">
      <c r="A14" s="62"/>
      <c r="B14" s="20"/>
      <c r="C14" s="20"/>
      <c r="D14" s="21"/>
      <c r="E14" s="63"/>
      <c r="F14" s="64"/>
      <c r="G14" s="64"/>
      <c r="H14" s="64"/>
      <c r="I14" s="65"/>
      <c r="J14" s="65"/>
      <c r="K14" s="66"/>
      <c r="L14" s="67"/>
      <c r="M14" s="68"/>
    </row>
    <row r="15" spans="1:13" ht="18.75">
      <c r="A15" s="69"/>
      <c r="B15" s="70" t="s">
        <v>235</v>
      </c>
      <c r="C15" s="71"/>
      <c r="D15" s="72"/>
      <c r="E15" s="73"/>
      <c r="F15" s="73"/>
      <c r="G15" s="73"/>
      <c r="H15" s="74"/>
      <c r="L15" s="75"/>
      <c r="M15" s="76"/>
    </row>
    <row r="16" spans="1:13" ht="15.75">
      <c r="A16" s="77"/>
      <c r="B16" s="77"/>
      <c r="C16" s="77"/>
      <c r="D16" s="77"/>
      <c r="E16" s="77"/>
      <c r="F16" s="77"/>
      <c r="G16" s="77"/>
      <c r="H16" s="187" t="s">
        <v>635</v>
      </c>
      <c r="I16" s="187"/>
      <c r="J16" s="187"/>
      <c r="K16" s="187"/>
      <c r="L16" s="187"/>
      <c r="M16" s="187"/>
    </row>
    <row r="17" spans="1:13" ht="15.75">
      <c r="A17" s="77"/>
      <c r="B17" s="77"/>
      <c r="C17" s="77"/>
      <c r="D17" s="77"/>
      <c r="E17" s="77"/>
      <c r="F17" s="77"/>
      <c r="G17" s="77"/>
      <c r="H17" s="166" t="s">
        <v>228</v>
      </c>
      <c r="I17" s="166"/>
      <c r="J17" s="166"/>
      <c r="K17" s="166"/>
      <c r="L17" s="166"/>
      <c r="M17" s="166"/>
    </row>
    <row r="18" spans="1:13" ht="15.7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15.7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5.7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ht="15.7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 ht="15.75">
      <c r="A22" s="77"/>
      <c r="B22" s="77"/>
      <c r="C22" s="77"/>
      <c r="D22" s="77"/>
      <c r="E22" s="77"/>
      <c r="F22" s="77"/>
      <c r="G22" s="77"/>
      <c r="H22" s="166" t="s">
        <v>116</v>
      </c>
      <c r="I22" s="166"/>
      <c r="J22" s="166"/>
      <c r="K22" s="166"/>
      <c r="L22" s="166"/>
      <c r="M22" s="166"/>
    </row>
    <row r="24" spans="1:13">
      <c r="A24" s="43" t="s">
        <v>242</v>
      </c>
      <c r="B24" s="43"/>
      <c r="C24" s="43"/>
      <c r="D24" s="43"/>
      <c r="E24" s="43"/>
      <c r="F24" s="43"/>
      <c r="G24" s="43"/>
      <c r="H24" s="167" t="s">
        <v>219</v>
      </c>
      <c r="I24" s="167"/>
      <c r="J24" s="167"/>
      <c r="K24" s="167"/>
      <c r="L24" s="167"/>
      <c r="M24" s="167"/>
    </row>
    <row r="25" spans="1:13">
      <c r="A25" s="45" t="s">
        <v>27</v>
      </c>
      <c r="B25" s="45"/>
      <c r="C25" s="45"/>
      <c r="D25" s="45"/>
      <c r="E25" s="45"/>
      <c r="F25" s="45"/>
      <c r="G25" s="45"/>
      <c r="H25" s="168" t="s">
        <v>42</v>
      </c>
      <c r="I25" s="168"/>
      <c r="J25" s="168"/>
      <c r="K25" s="168"/>
      <c r="L25" s="168"/>
      <c r="M25" s="168"/>
    </row>
    <row r="26" spans="1:13" ht="21">
      <c r="A26" s="46"/>
      <c r="B26" s="46"/>
      <c r="C26" s="46"/>
      <c r="D26" s="46"/>
      <c r="E26" s="47"/>
      <c r="F26" s="47"/>
      <c r="G26" s="47"/>
      <c r="H26" s="48"/>
      <c r="I26" s="49"/>
      <c r="J26" s="49"/>
      <c r="K26" s="49"/>
      <c r="L26" s="47"/>
      <c r="M26" s="47"/>
    </row>
    <row r="27" spans="1:13" ht="18.75">
      <c r="A27" s="169" t="s">
        <v>220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3" ht="15.75">
      <c r="A28" s="170" t="s">
        <v>533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ht="28.5" customHeight="1">
      <c r="A29" s="171" t="s">
        <v>634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</row>
    <row r="30" spans="1:13" ht="18">
      <c r="A30" s="52"/>
      <c r="D30" s="53"/>
      <c r="E30" s="52"/>
      <c r="F30" s="52"/>
      <c r="G30" s="52"/>
    </row>
    <row r="31" spans="1:13" ht="24" customHeight="1">
      <c r="A31" s="172" t="s">
        <v>41</v>
      </c>
      <c r="B31" s="174" t="s">
        <v>38</v>
      </c>
      <c r="C31" s="175"/>
      <c r="D31" s="176" t="s">
        <v>43</v>
      </c>
      <c r="E31" s="177"/>
      <c r="F31" s="180" t="s">
        <v>3</v>
      </c>
      <c r="G31" s="181"/>
      <c r="H31" s="182"/>
      <c r="I31" s="183" t="s">
        <v>221</v>
      </c>
      <c r="J31" s="184"/>
      <c r="K31" s="185" t="s">
        <v>222</v>
      </c>
      <c r="L31" s="185" t="s">
        <v>223</v>
      </c>
      <c r="M31" s="185" t="s">
        <v>224</v>
      </c>
    </row>
    <row r="32" spans="1:13" ht="33.75" customHeight="1">
      <c r="A32" s="173"/>
      <c r="B32" s="7" t="s">
        <v>39</v>
      </c>
      <c r="C32" s="7" t="s">
        <v>40</v>
      </c>
      <c r="D32" s="178"/>
      <c r="E32" s="179"/>
      <c r="F32" s="10" t="s">
        <v>2</v>
      </c>
      <c r="G32" s="10" t="s">
        <v>1</v>
      </c>
      <c r="H32" s="9" t="s">
        <v>2</v>
      </c>
      <c r="I32" s="55" t="s">
        <v>225</v>
      </c>
      <c r="J32" s="55" t="s">
        <v>226</v>
      </c>
      <c r="K32" s="186"/>
      <c r="L32" s="186"/>
      <c r="M32" s="186"/>
    </row>
    <row r="33" spans="1:14" ht="21" customHeight="1">
      <c r="A33" s="80">
        <v>1</v>
      </c>
      <c r="B33" s="4" t="s">
        <v>540</v>
      </c>
      <c r="C33" s="30">
        <v>410</v>
      </c>
      <c r="D33" s="106" t="s">
        <v>541</v>
      </c>
      <c r="E33" s="36" t="s">
        <v>542</v>
      </c>
      <c r="F33" s="107">
        <v>12</v>
      </c>
      <c r="G33" s="108">
        <v>12</v>
      </c>
      <c r="H33" s="4">
        <v>2006</v>
      </c>
      <c r="I33" s="109">
        <v>9.5</v>
      </c>
      <c r="J33" s="109">
        <v>9</v>
      </c>
      <c r="K33" s="58">
        <v>8.8000000000000007</v>
      </c>
      <c r="L33" s="59">
        <f>ROUND((3*K33+2*J33+I33)/6,1)</f>
        <v>9</v>
      </c>
      <c r="M33" s="60" t="str">
        <f>IF(L33&lt;3.5,"KÉM",IF(L33&lt;=4.9,"YẾU",IF(L33&lt;=5.9,"TRUNG BÌNH",IF(L33&lt;=6.9,"TB KHÁ",IF(L33&lt;=7.9,"KHÁ",IF(L33&lt;=8.9,"GIỎI","XUẤT SẮC"))))))</f>
        <v>XUẤT SẮC</v>
      </c>
    </row>
    <row r="34" spans="1:14" ht="21" customHeight="1">
      <c r="A34" s="80">
        <v>2</v>
      </c>
      <c r="B34" s="24" t="s">
        <v>543</v>
      </c>
      <c r="C34" s="30">
        <v>607</v>
      </c>
      <c r="D34" s="25" t="s">
        <v>544</v>
      </c>
      <c r="E34" s="6" t="s">
        <v>72</v>
      </c>
      <c r="F34" s="13">
        <v>5</v>
      </c>
      <c r="G34" s="11">
        <v>12</v>
      </c>
      <c r="H34" s="23">
        <v>2000</v>
      </c>
      <c r="I34" s="109">
        <v>8.9</v>
      </c>
      <c r="J34" s="109">
        <v>8.6</v>
      </c>
      <c r="K34" s="58">
        <v>8.6</v>
      </c>
      <c r="L34" s="59">
        <f t="shared" ref="L34:L35" si="2">ROUND((3*K34+2*J34+I34)/6,1)</f>
        <v>8.6999999999999993</v>
      </c>
      <c r="M34" s="60" t="s">
        <v>229</v>
      </c>
      <c r="N34" t="s">
        <v>233</v>
      </c>
    </row>
    <row r="35" spans="1:14" ht="21" customHeight="1">
      <c r="A35" s="80">
        <v>3</v>
      </c>
      <c r="B35" s="4" t="s">
        <v>543</v>
      </c>
      <c r="C35" s="30">
        <v>625</v>
      </c>
      <c r="D35" s="5" t="s">
        <v>545</v>
      </c>
      <c r="E35" s="6" t="s">
        <v>196</v>
      </c>
      <c r="F35" s="13">
        <v>15</v>
      </c>
      <c r="G35" s="11">
        <v>8</v>
      </c>
      <c r="H35" s="4">
        <v>2005</v>
      </c>
      <c r="I35" s="109">
        <v>8</v>
      </c>
      <c r="J35" s="109">
        <v>8.3000000000000007</v>
      </c>
      <c r="K35" s="58">
        <v>8.3000000000000007</v>
      </c>
      <c r="L35" s="59">
        <f t="shared" si="2"/>
        <v>8.3000000000000007</v>
      </c>
      <c r="M35" s="60" t="str">
        <f t="shared" ref="M35:M41" si="3">IF(L35&lt;3.5,"KÉM",IF(L35&lt;=4.9,"YẾU",IF(L35&lt;=5.9,"TRUNG BÌNH",IF(L35&lt;=6.9,"TB KHÁ",IF(L35&lt;=7.9,"KHÁ",IF(L35&lt;=8.9,"GIỎI","XS"))))))</f>
        <v>GIỎI</v>
      </c>
    </row>
    <row r="36" spans="1:14" ht="21" customHeight="1">
      <c r="A36" s="80">
        <v>4</v>
      </c>
      <c r="B36" s="4" t="s">
        <v>543</v>
      </c>
      <c r="C36" s="33">
        <v>638</v>
      </c>
      <c r="D36" s="25" t="s">
        <v>546</v>
      </c>
      <c r="E36" s="6" t="s">
        <v>162</v>
      </c>
      <c r="F36" s="13">
        <v>5</v>
      </c>
      <c r="G36" s="11">
        <v>10</v>
      </c>
      <c r="H36" s="4">
        <v>2008</v>
      </c>
      <c r="I36" s="109">
        <v>8.9</v>
      </c>
      <c r="J36" s="109">
        <v>8.4</v>
      </c>
      <c r="K36" s="58">
        <v>7.6</v>
      </c>
      <c r="L36" s="59">
        <f t="shared" ref="L36:L41" si="4">ROUND((3*K36+2*J36+I36)/6,1)</f>
        <v>8.1</v>
      </c>
      <c r="M36" s="60" t="str">
        <f t="shared" si="3"/>
        <v>GIỎI</v>
      </c>
    </row>
    <row r="37" spans="1:14" ht="21" customHeight="1">
      <c r="A37" s="80">
        <v>5</v>
      </c>
      <c r="B37" s="4" t="s">
        <v>543</v>
      </c>
      <c r="C37" s="33">
        <v>678</v>
      </c>
      <c r="D37" s="25" t="s">
        <v>547</v>
      </c>
      <c r="E37" s="28" t="s">
        <v>548</v>
      </c>
      <c r="F37" s="110">
        <v>14</v>
      </c>
      <c r="G37" s="111">
        <v>9</v>
      </c>
      <c r="H37" s="4">
        <v>1988</v>
      </c>
      <c r="I37" s="109">
        <v>9</v>
      </c>
      <c r="J37" s="109">
        <v>8</v>
      </c>
      <c r="K37" s="58">
        <v>8.4</v>
      </c>
      <c r="L37" s="59">
        <f t="shared" si="4"/>
        <v>8.4</v>
      </c>
      <c r="M37" s="60" t="str">
        <f t="shared" si="3"/>
        <v>GIỎI</v>
      </c>
    </row>
    <row r="38" spans="1:14" ht="21" customHeight="1">
      <c r="A38" s="80">
        <v>6</v>
      </c>
      <c r="B38" s="24" t="s">
        <v>549</v>
      </c>
      <c r="C38" s="33">
        <v>668</v>
      </c>
      <c r="D38" s="25" t="s">
        <v>550</v>
      </c>
      <c r="E38" s="6" t="s">
        <v>114</v>
      </c>
      <c r="F38" s="13">
        <v>8</v>
      </c>
      <c r="G38" s="22">
        <v>7</v>
      </c>
      <c r="H38" s="4">
        <v>1989</v>
      </c>
      <c r="I38" s="98">
        <v>9.5</v>
      </c>
      <c r="J38" s="98">
        <v>9.5</v>
      </c>
      <c r="K38" s="58">
        <v>8.3000000000000007</v>
      </c>
      <c r="L38" s="59">
        <f t="shared" si="4"/>
        <v>8.9</v>
      </c>
      <c r="M38" s="60" t="str">
        <f t="shared" si="3"/>
        <v>GIỎI</v>
      </c>
    </row>
    <row r="39" spans="1:14" ht="21" customHeight="1">
      <c r="A39" s="80">
        <v>7</v>
      </c>
      <c r="B39" s="24" t="s">
        <v>551</v>
      </c>
      <c r="C39" s="24">
        <v>824</v>
      </c>
      <c r="D39" s="25" t="s">
        <v>152</v>
      </c>
      <c r="E39" s="28" t="s">
        <v>33</v>
      </c>
      <c r="F39" s="29" t="s">
        <v>97</v>
      </c>
      <c r="G39" s="29" t="s">
        <v>8</v>
      </c>
      <c r="H39" s="24">
        <v>1999</v>
      </c>
      <c r="I39" s="98">
        <v>7.2</v>
      </c>
      <c r="J39" s="98">
        <v>8.3000000000000007</v>
      </c>
      <c r="K39" s="58">
        <v>7.3</v>
      </c>
      <c r="L39" s="59">
        <f t="shared" si="4"/>
        <v>7.6</v>
      </c>
      <c r="M39" s="60" t="str">
        <f t="shared" si="3"/>
        <v>KHÁ</v>
      </c>
    </row>
    <row r="40" spans="1:14" ht="21" customHeight="1">
      <c r="A40" s="80">
        <v>8</v>
      </c>
      <c r="B40" s="24" t="s">
        <v>552</v>
      </c>
      <c r="C40" s="24">
        <v>1158</v>
      </c>
      <c r="D40" s="25" t="s">
        <v>553</v>
      </c>
      <c r="E40" s="37" t="s">
        <v>554</v>
      </c>
      <c r="F40" s="29" t="s">
        <v>77</v>
      </c>
      <c r="G40" s="29" t="s">
        <v>5</v>
      </c>
      <c r="H40" s="24">
        <v>1997</v>
      </c>
      <c r="I40" s="98">
        <v>7.2</v>
      </c>
      <c r="J40" s="98">
        <v>7.8</v>
      </c>
      <c r="K40" s="58">
        <v>7.4</v>
      </c>
      <c r="L40" s="59">
        <f t="shared" si="4"/>
        <v>7.5</v>
      </c>
      <c r="M40" s="60" t="str">
        <f t="shared" si="3"/>
        <v>KHÁ</v>
      </c>
    </row>
    <row r="41" spans="1:14" ht="21" customHeight="1">
      <c r="A41" s="80">
        <v>9</v>
      </c>
      <c r="B41" s="24" t="s">
        <v>181</v>
      </c>
      <c r="C41" s="24">
        <v>1112</v>
      </c>
      <c r="D41" s="25" t="s">
        <v>555</v>
      </c>
      <c r="E41" s="37" t="s">
        <v>170</v>
      </c>
      <c r="F41" s="29" t="s">
        <v>78</v>
      </c>
      <c r="G41" s="29" t="s">
        <v>16</v>
      </c>
      <c r="H41" s="24">
        <v>1992</v>
      </c>
      <c r="I41" s="98">
        <v>7.5</v>
      </c>
      <c r="J41" s="98">
        <v>7.4</v>
      </c>
      <c r="K41" s="58">
        <v>7.7</v>
      </c>
      <c r="L41" s="59">
        <f t="shared" si="4"/>
        <v>7.6</v>
      </c>
      <c r="M41" s="60" t="str">
        <f t="shared" si="3"/>
        <v>KHÁ</v>
      </c>
    </row>
    <row r="42" spans="1:14">
      <c r="A42" s="62"/>
      <c r="B42" s="20"/>
      <c r="C42" s="20"/>
      <c r="D42" s="21"/>
      <c r="E42" s="63"/>
      <c r="F42" s="64"/>
      <c r="G42" s="64"/>
      <c r="H42" s="64"/>
      <c r="I42" s="65"/>
      <c r="J42" s="65"/>
      <c r="K42" s="66"/>
      <c r="L42" s="67"/>
      <c r="M42" s="68"/>
    </row>
    <row r="43" spans="1:14" ht="18.75">
      <c r="A43" s="69"/>
      <c r="B43" s="70" t="s">
        <v>636</v>
      </c>
      <c r="C43" s="71"/>
      <c r="D43" s="72"/>
      <c r="E43" s="73"/>
      <c r="F43" s="73"/>
      <c r="G43" s="73"/>
      <c r="H43" s="74"/>
      <c r="L43" s="75"/>
      <c r="M43" s="76"/>
    </row>
    <row r="44" spans="1:14" ht="15.75">
      <c r="A44" s="77"/>
      <c r="B44" s="77"/>
      <c r="C44" s="77"/>
      <c r="D44" s="77"/>
      <c r="E44" s="77"/>
      <c r="F44" s="77"/>
      <c r="G44" s="77"/>
      <c r="H44" s="187" t="s">
        <v>635</v>
      </c>
      <c r="I44" s="187"/>
      <c r="J44" s="187"/>
      <c r="K44" s="187"/>
      <c r="L44" s="187"/>
      <c r="M44" s="187"/>
    </row>
    <row r="45" spans="1:14" ht="15.75">
      <c r="A45" s="77"/>
      <c r="B45" s="77"/>
      <c r="C45" s="77"/>
      <c r="D45" s="77"/>
      <c r="E45" s="77"/>
      <c r="F45" s="77"/>
      <c r="G45" s="77"/>
      <c r="H45" s="166" t="s">
        <v>228</v>
      </c>
      <c r="I45" s="166"/>
      <c r="J45" s="166"/>
      <c r="K45" s="166"/>
      <c r="L45" s="166"/>
      <c r="M45" s="166"/>
    </row>
    <row r="46" spans="1:14" ht="15.7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4" ht="15.7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1:14" ht="15.7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</row>
    <row r="49" spans="1:13" ht="15.75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</row>
    <row r="50" spans="1:13" ht="15.75">
      <c r="A50" s="77"/>
      <c r="B50" s="77"/>
      <c r="C50" s="77"/>
      <c r="D50" s="77"/>
      <c r="E50" s="77"/>
      <c r="F50" s="77"/>
      <c r="G50" s="77"/>
      <c r="H50" s="166" t="s">
        <v>116</v>
      </c>
      <c r="I50" s="166"/>
      <c r="J50" s="166"/>
      <c r="K50" s="166"/>
      <c r="L50" s="166"/>
      <c r="M50" s="166"/>
    </row>
    <row r="52" spans="1:13">
      <c r="A52" s="43" t="s">
        <v>242</v>
      </c>
      <c r="B52" s="43"/>
      <c r="C52" s="43"/>
      <c r="D52" s="43"/>
      <c r="E52" s="43"/>
      <c r="F52" s="43"/>
      <c r="G52" s="43"/>
      <c r="H52" s="167" t="s">
        <v>219</v>
      </c>
      <c r="I52" s="167"/>
      <c r="J52" s="167"/>
      <c r="K52" s="167"/>
      <c r="L52" s="167"/>
      <c r="M52" s="167"/>
    </row>
    <row r="53" spans="1:13">
      <c r="A53" s="45" t="s">
        <v>27</v>
      </c>
      <c r="B53" s="45"/>
      <c r="C53" s="45"/>
      <c r="D53" s="45"/>
      <c r="E53" s="45"/>
      <c r="F53" s="45"/>
      <c r="G53" s="45"/>
      <c r="H53" s="168" t="s">
        <v>42</v>
      </c>
      <c r="I53" s="168"/>
      <c r="J53" s="168"/>
      <c r="K53" s="168"/>
      <c r="L53" s="168"/>
      <c r="M53" s="168"/>
    </row>
    <row r="54" spans="1:13" ht="21">
      <c r="A54" s="46"/>
      <c r="B54" s="46"/>
      <c r="C54" s="46"/>
      <c r="D54" s="46"/>
      <c r="E54" s="47"/>
      <c r="F54" s="47"/>
      <c r="G54" s="47"/>
      <c r="H54" s="48"/>
      <c r="I54" s="49"/>
      <c r="J54" s="49"/>
      <c r="K54" s="49"/>
      <c r="L54" s="47"/>
      <c r="M54" s="47"/>
    </row>
    <row r="55" spans="1:13" ht="18.75">
      <c r="A55" s="169" t="s">
        <v>220</v>
      </c>
      <c r="B55" s="169"/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</row>
    <row r="56" spans="1:13" ht="15.75">
      <c r="A56" s="170" t="s">
        <v>534</v>
      </c>
      <c r="B56" s="170"/>
      <c r="C56" s="170"/>
      <c r="D56" s="170"/>
      <c r="E56" s="170"/>
      <c r="F56" s="170"/>
      <c r="G56" s="170"/>
      <c r="H56" s="170"/>
      <c r="I56" s="170"/>
      <c r="J56" s="170"/>
      <c r="K56" s="170"/>
      <c r="L56" s="170"/>
      <c r="M56" s="170"/>
    </row>
    <row r="57" spans="1:13" ht="33" customHeight="1">
      <c r="A57" s="171" t="s">
        <v>634</v>
      </c>
      <c r="B57" s="171"/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</row>
    <row r="58" spans="1:13" ht="18">
      <c r="A58" s="52"/>
      <c r="D58" s="53"/>
      <c r="E58" s="52"/>
      <c r="F58" s="52"/>
      <c r="G58" s="52"/>
    </row>
    <row r="59" spans="1:13" ht="27.75" customHeight="1">
      <c r="A59" s="172" t="s">
        <v>41</v>
      </c>
      <c r="B59" s="174" t="s">
        <v>38</v>
      </c>
      <c r="C59" s="175"/>
      <c r="D59" s="176" t="s">
        <v>43</v>
      </c>
      <c r="E59" s="177"/>
      <c r="F59" s="180" t="s">
        <v>3</v>
      </c>
      <c r="G59" s="181"/>
      <c r="H59" s="182"/>
      <c r="I59" s="183" t="s">
        <v>221</v>
      </c>
      <c r="J59" s="184"/>
      <c r="K59" s="185" t="s">
        <v>222</v>
      </c>
      <c r="L59" s="185" t="s">
        <v>223</v>
      </c>
      <c r="M59" s="185" t="s">
        <v>224</v>
      </c>
    </row>
    <row r="60" spans="1:13" ht="48">
      <c r="A60" s="173"/>
      <c r="B60" s="7" t="s">
        <v>39</v>
      </c>
      <c r="C60" s="7" t="s">
        <v>40</v>
      </c>
      <c r="D60" s="178"/>
      <c r="E60" s="179"/>
      <c r="F60" s="10" t="s">
        <v>2</v>
      </c>
      <c r="G60" s="10" t="s">
        <v>1</v>
      </c>
      <c r="H60" s="9" t="s">
        <v>2</v>
      </c>
      <c r="I60" s="55" t="s">
        <v>225</v>
      </c>
      <c r="J60" s="55" t="s">
        <v>226</v>
      </c>
      <c r="K60" s="186"/>
      <c r="L60" s="186"/>
      <c r="M60" s="186"/>
    </row>
    <row r="61" spans="1:13" ht="21" customHeight="1">
      <c r="A61" s="80">
        <v>1</v>
      </c>
      <c r="B61" s="24" t="s">
        <v>556</v>
      </c>
      <c r="C61" s="30">
        <v>613</v>
      </c>
      <c r="D61" s="25" t="s">
        <v>557</v>
      </c>
      <c r="E61" s="6" t="s">
        <v>213</v>
      </c>
      <c r="F61" s="22">
        <v>25</v>
      </c>
      <c r="G61" s="100">
        <v>8</v>
      </c>
      <c r="H61" s="112">
        <v>1997</v>
      </c>
      <c r="I61" s="109">
        <v>7.5</v>
      </c>
      <c r="J61" s="109">
        <v>8.3000000000000007</v>
      </c>
      <c r="K61" s="58">
        <v>8.1</v>
      </c>
      <c r="L61" s="59">
        <f>ROUND((3*K61+2*J61+I61)/6,1)</f>
        <v>8.1</v>
      </c>
      <c r="M61" s="60" t="str">
        <f>IF(L61&lt;3.5,"KÉM",IF(L61&lt;=4.9,"YẾU",IF(L61&lt;=5.9,"TRUNG BÌNH",IF(L61&lt;=6.9,"TB KHÁ",IF(L61&lt;=7.9,"KHÁ",IF(L61&lt;=8.9,"GIỎI","XUẤT SẮC"))))))</f>
        <v>GIỎI</v>
      </c>
    </row>
    <row r="62" spans="1:13" ht="21" customHeight="1">
      <c r="A62" s="80">
        <v>2</v>
      </c>
      <c r="B62" s="4" t="s">
        <v>556</v>
      </c>
      <c r="C62" s="30">
        <v>628</v>
      </c>
      <c r="D62" s="5" t="s">
        <v>558</v>
      </c>
      <c r="E62" s="6" t="s">
        <v>559</v>
      </c>
      <c r="F62" s="22">
        <v>5</v>
      </c>
      <c r="G62" s="100">
        <v>8</v>
      </c>
      <c r="H62" s="112">
        <v>1993</v>
      </c>
      <c r="I62" s="109">
        <v>9.6999999999999993</v>
      </c>
      <c r="J62" s="109">
        <v>9.3000000000000007</v>
      </c>
      <c r="K62" s="58">
        <v>8.6999999999999993</v>
      </c>
      <c r="L62" s="59">
        <f t="shared" ref="L62:L70" si="5">ROUND((3*K62+2*J62+I62)/6,1)</f>
        <v>9.1</v>
      </c>
      <c r="M62" s="60" t="str">
        <f t="shared" ref="M62:M70" si="6">IF(L62&lt;3.5,"KÉM",IF(L62&lt;=4.9,"YẾU",IF(L62&lt;=5.9,"TRUNG BÌNH",IF(L62&lt;=6.9,"TB KHÁ",IF(L62&lt;=7.9,"KHÁ",IF(L62&lt;=8.9,"GIỎI","XUẤT SẮC"))))))</f>
        <v>XUẤT SẮC</v>
      </c>
    </row>
    <row r="63" spans="1:13" ht="21" customHeight="1">
      <c r="A63" s="80">
        <v>3</v>
      </c>
      <c r="B63" s="24" t="s">
        <v>560</v>
      </c>
      <c r="C63" s="24">
        <v>815</v>
      </c>
      <c r="D63" s="25" t="s">
        <v>561</v>
      </c>
      <c r="E63" s="28" t="s">
        <v>4</v>
      </c>
      <c r="F63" s="29" t="s">
        <v>23</v>
      </c>
      <c r="G63" s="105" t="s">
        <v>79</v>
      </c>
      <c r="H63" s="12">
        <v>1988</v>
      </c>
      <c r="I63" s="109">
        <v>9.6999999999999993</v>
      </c>
      <c r="J63" s="109">
        <v>9.4</v>
      </c>
      <c r="K63" s="58">
        <v>8.4</v>
      </c>
      <c r="L63" s="59">
        <f t="shared" si="5"/>
        <v>9</v>
      </c>
      <c r="M63" s="60" t="str">
        <f t="shared" si="6"/>
        <v>XUẤT SẮC</v>
      </c>
    </row>
    <row r="64" spans="1:13" ht="21" customHeight="1">
      <c r="A64" s="80">
        <v>4</v>
      </c>
      <c r="B64" s="24" t="s">
        <v>560</v>
      </c>
      <c r="C64" s="24">
        <v>830</v>
      </c>
      <c r="D64" s="25" t="s">
        <v>562</v>
      </c>
      <c r="E64" s="28" t="s">
        <v>175</v>
      </c>
      <c r="F64" s="29" t="s">
        <v>19</v>
      </c>
      <c r="G64" s="105" t="s">
        <v>47</v>
      </c>
      <c r="H64" s="4">
        <v>1993</v>
      </c>
      <c r="I64" s="109">
        <v>9.8000000000000007</v>
      </c>
      <c r="J64" s="109">
        <v>9.4</v>
      </c>
      <c r="K64" s="58">
        <v>8.8000000000000007</v>
      </c>
      <c r="L64" s="59">
        <f t="shared" si="5"/>
        <v>9.1999999999999993</v>
      </c>
      <c r="M64" s="60" t="str">
        <f t="shared" si="6"/>
        <v>XUẤT SẮC</v>
      </c>
    </row>
    <row r="65" spans="1:13" ht="21" customHeight="1">
      <c r="A65" s="80">
        <v>5</v>
      </c>
      <c r="B65" s="24" t="s">
        <v>563</v>
      </c>
      <c r="C65" s="24">
        <v>1006</v>
      </c>
      <c r="D65" s="25" t="s">
        <v>564</v>
      </c>
      <c r="E65" s="28" t="s">
        <v>565</v>
      </c>
      <c r="F65" s="29" t="s">
        <v>47</v>
      </c>
      <c r="G65" s="105" t="s">
        <v>47</v>
      </c>
      <c r="H65" s="38" t="s">
        <v>52</v>
      </c>
      <c r="I65" s="109">
        <v>7.7</v>
      </c>
      <c r="J65" s="109">
        <v>8.8000000000000007</v>
      </c>
      <c r="K65" s="58">
        <v>8.3000000000000007</v>
      </c>
      <c r="L65" s="59">
        <f t="shared" si="5"/>
        <v>8.4</v>
      </c>
      <c r="M65" s="60" t="str">
        <f t="shared" si="6"/>
        <v>GIỎI</v>
      </c>
    </row>
    <row r="66" spans="1:13" ht="21" customHeight="1">
      <c r="A66" s="80">
        <v>6</v>
      </c>
      <c r="B66" s="24" t="s">
        <v>563</v>
      </c>
      <c r="C66" s="24">
        <v>1008</v>
      </c>
      <c r="D66" s="25" t="s">
        <v>566</v>
      </c>
      <c r="E66" s="28" t="s">
        <v>180</v>
      </c>
      <c r="F66" s="29" t="s">
        <v>97</v>
      </c>
      <c r="G66" s="105" t="s">
        <v>12</v>
      </c>
      <c r="H66" s="113" t="s">
        <v>574</v>
      </c>
      <c r="I66" s="98">
        <v>8</v>
      </c>
      <c r="J66" s="98">
        <v>8.8000000000000007</v>
      </c>
      <c r="K66" s="58">
        <v>8</v>
      </c>
      <c r="L66" s="59">
        <f t="shared" si="5"/>
        <v>8.3000000000000007</v>
      </c>
      <c r="M66" s="60" t="str">
        <f t="shared" si="6"/>
        <v>GIỎI</v>
      </c>
    </row>
    <row r="67" spans="1:13" ht="21" customHeight="1">
      <c r="A67" s="80">
        <v>7</v>
      </c>
      <c r="B67" s="24" t="s">
        <v>567</v>
      </c>
      <c r="C67" s="24">
        <v>1014</v>
      </c>
      <c r="D67" s="25" t="s">
        <v>568</v>
      </c>
      <c r="E67" s="28" t="s">
        <v>177</v>
      </c>
      <c r="F67" s="14">
        <v>30</v>
      </c>
      <c r="G67" s="11">
        <v>6</v>
      </c>
      <c r="H67" s="113" t="s">
        <v>52</v>
      </c>
      <c r="I67" s="98">
        <v>9.1999999999999993</v>
      </c>
      <c r="J67" s="98">
        <v>9.6999999999999993</v>
      </c>
      <c r="K67" s="58">
        <v>8.3000000000000007</v>
      </c>
      <c r="L67" s="59">
        <f t="shared" si="5"/>
        <v>8.9</v>
      </c>
      <c r="M67" s="60" t="str">
        <f t="shared" si="6"/>
        <v>GIỎI</v>
      </c>
    </row>
    <row r="68" spans="1:13" ht="21" customHeight="1">
      <c r="A68" s="80">
        <v>8</v>
      </c>
      <c r="B68" s="24" t="s">
        <v>569</v>
      </c>
      <c r="C68" s="24">
        <v>1115</v>
      </c>
      <c r="D68" s="25" t="s">
        <v>204</v>
      </c>
      <c r="E68" s="28" t="s">
        <v>570</v>
      </c>
      <c r="F68" s="29" t="s">
        <v>56</v>
      </c>
      <c r="G68" s="105" t="s">
        <v>11</v>
      </c>
      <c r="H68" s="113" t="s">
        <v>85</v>
      </c>
      <c r="I68" s="98">
        <v>6.5</v>
      </c>
      <c r="J68" s="98">
        <v>7.7</v>
      </c>
      <c r="K68" s="58">
        <v>7.6</v>
      </c>
      <c r="L68" s="59">
        <f t="shared" si="5"/>
        <v>7.5</v>
      </c>
      <c r="M68" s="60" t="str">
        <f t="shared" si="6"/>
        <v>KHÁ</v>
      </c>
    </row>
    <row r="69" spans="1:13" ht="21" customHeight="1">
      <c r="A69" s="80">
        <v>9</v>
      </c>
      <c r="B69" s="24" t="s">
        <v>569</v>
      </c>
      <c r="C69" s="24">
        <v>1137</v>
      </c>
      <c r="D69" s="25" t="s">
        <v>571</v>
      </c>
      <c r="E69" s="28" t="s">
        <v>572</v>
      </c>
      <c r="F69" s="29" t="s">
        <v>11</v>
      </c>
      <c r="G69" s="105" t="s">
        <v>15</v>
      </c>
      <c r="H69" s="113" t="s">
        <v>82</v>
      </c>
      <c r="I69" s="98">
        <v>8.3000000000000007</v>
      </c>
      <c r="J69" s="98">
        <v>8.6</v>
      </c>
      <c r="K69" s="58">
        <v>7.7</v>
      </c>
      <c r="L69" s="59">
        <f t="shared" si="5"/>
        <v>8.1</v>
      </c>
      <c r="M69" s="60" t="str">
        <f t="shared" si="6"/>
        <v>GIỎI</v>
      </c>
    </row>
    <row r="70" spans="1:13" ht="21" customHeight="1">
      <c r="A70" s="80">
        <v>10</v>
      </c>
      <c r="B70" s="24" t="s">
        <v>569</v>
      </c>
      <c r="C70" s="24">
        <v>1164</v>
      </c>
      <c r="D70" s="25" t="s">
        <v>96</v>
      </c>
      <c r="E70" s="28" t="s">
        <v>573</v>
      </c>
      <c r="F70" s="29" t="s">
        <v>50</v>
      </c>
      <c r="G70" s="105" t="s">
        <v>5</v>
      </c>
      <c r="H70" s="113" t="s">
        <v>82</v>
      </c>
      <c r="I70" s="98">
        <v>9.4</v>
      </c>
      <c r="J70" s="98">
        <v>9</v>
      </c>
      <c r="K70" s="58">
        <v>7.9</v>
      </c>
      <c r="L70" s="59">
        <f t="shared" si="5"/>
        <v>8.5</v>
      </c>
      <c r="M70" s="60" t="str">
        <f t="shared" si="6"/>
        <v>GIỎI</v>
      </c>
    </row>
    <row r="71" spans="1:13">
      <c r="A71" s="62"/>
      <c r="B71" s="20"/>
      <c r="C71" s="20"/>
      <c r="D71" s="21"/>
      <c r="E71" s="63"/>
      <c r="F71" s="64"/>
      <c r="G71" s="64"/>
      <c r="H71" s="64"/>
      <c r="I71" s="65"/>
      <c r="J71" s="65"/>
      <c r="K71" s="66"/>
      <c r="L71" s="67"/>
      <c r="M71" s="68"/>
    </row>
    <row r="72" spans="1:13" ht="18.75">
      <c r="A72" s="69"/>
      <c r="B72" s="70" t="s">
        <v>232</v>
      </c>
      <c r="C72" s="71"/>
      <c r="D72" s="72"/>
      <c r="E72" s="73"/>
      <c r="F72" s="73"/>
      <c r="G72" s="73"/>
      <c r="H72" s="74"/>
      <c r="L72" s="75"/>
      <c r="M72" s="76"/>
    </row>
    <row r="73" spans="1:13" ht="15.75">
      <c r="A73" s="77"/>
      <c r="B73" s="77"/>
      <c r="C73" s="77"/>
      <c r="D73" s="77"/>
      <c r="E73" s="77"/>
      <c r="F73" s="77"/>
      <c r="G73" s="77"/>
      <c r="H73" s="187" t="s">
        <v>635</v>
      </c>
      <c r="I73" s="187"/>
      <c r="J73" s="187"/>
      <c r="K73" s="187"/>
      <c r="L73" s="187"/>
      <c r="M73" s="187"/>
    </row>
    <row r="74" spans="1:13" ht="15.75">
      <c r="A74" s="77"/>
      <c r="B74" s="77"/>
      <c r="C74" s="77"/>
      <c r="D74" s="77"/>
      <c r="E74" s="77"/>
      <c r="F74" s="77"/>
      <c r="G74" s="77"/>
      <c r="H74" s="166" t="s">
        <v>228</v>
      </c>
      <c r="I74" s="166"/>
      <c r="J74" s="166"/>
      <c r="K74" s="166"/>
      <c r="L74" s="166"/>
      <c r="M74" s="166"/>
    </row>
    <row r="75" spans="1:13" ht="15.7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</row>
    <row r="76" spans="1:13" ht="15.75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</row>
    <row r="77" spans="1:13" ht="15.7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</row>
    <row r="78" spans="1:13" ht="15.7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</row>
    <row r="79" spans="1:13" ht="15.75">
      <c r="A79" s="77"/>
      <c r="B79" s="77"/>
      <c r="C79" s="77"/>
      <c r="D79" s="77"/>
      <c r="E79" s="77"/>
      <c r="F79" s="77"/>
      <c r="G79" s="77"/>
      <c r="H79" s="166" t="s">
        <v>116</v>
      </c>
      <c r="I79" s="166"/>
      <c r="J79" s="166"/>
      <c r="K79" s="166"/>
      <c r="L79" s="166"/>
      <c r="M79" s="166"/>
    </row>
  </sheetData>
  <mergeCells count="48">
    <mergeCell ref="H79:M79"/>
    <mergeCell ref="K59:K60"/>
    <mergeCell ref="L59:L60"/>
    <mergeCell ref="M59:M60"/>
    <mergeCell ref="H73:M73"/>
    <mergeCell ref="H74:M74"/>
    <mergeCell ref="A59:A60"/>
    <mergeCell ref="B59:C59"/>
    <mergeCell ref="D59:E60"/>
    <mergeCell ref="F59:H59"/>
    <mergeCell ref="I59:J59"/>
    <mergeCell ref="H52:M52"/>
    <mergeCell ref="H53:M53"/>
    <mergeCell ref="A55:M55"/>
    <mergeCell ref="A56:M56"/>
    <mergeCell ref="A57:M57"/>
    <mergeCell ref="H50:M50"/>
    <mergeCell ref="K31:K32"/>
    <mergeCell ref="L31:L32"/>
    <mergeCell ref="M31:M32"/>
    <mergeCell ref="H44:M44"/>
    <mergeCell ref="H45:M45"/>
    <mergeCell ref="A31:A32"/>
    <mergeCell ref="B31:C31"/>
    <mergeCell ref="D31:E32"/>
    <mergeCell ref="F31:H31"/>
    <mergeCell ref="I31:J31"/>
    <mergeCell ref="H24:M24"/>
    <mergeCell ref="H25:M25"/>
    <mergeCell ref="A27:M27"/>
    <mergeCell ref="A28:M28"/>
    <mergeCell ref="A29:M29"/>
    <mergeCell ref="H22:M22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6:M16"/>
    <mergeCell ref="H17:M17"/>
  </mergeCells>
  <conditionalFormatting sqref="C70">
    <cfRule type="cellIs" dxfId="16" priority="1" operator="greaterThan">
      <formula>1161</formula>
    </cfRule>
  </conditionalFormatting>
  <conditionalFormatting sqref="D10:E13">
    <cfRule type="expression" dxfId="15" priority="3" stopIfTrue="1">
      <formula>"11XD2"</formula>
    </cfRule>
  </conditionalFormatting>
  <conditionalFormatting sqref="D33:E41">
    <cfRule type="expression" dxfId="14" priority="9" stopIfTrue="1">
      <formula>"11XD2"</formula>
    </cfRule>
  </conditionalFormatting>
  <pageMargins left="0.51181102362204722" right="0" top="0.19685039370078741" bottom="0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377E1-D170-41AD-AFF7-E5069A4B15F6}">
  <sheetPr>
    <tabColor rgb="FF00B050"/>
  </sheetPr>
  <dimension ref="A1:M58"/>
  <sheetViews>
    <sheetView topLeftCell="A44" workbookViewId="0">
      <selection activeCell="A41" sqref="A41:M58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8.140625" customWidth="1"/>
    <col min="5" max="5" width="6.140625" customWidth="1"/>
    <col min="6" max="7" width="4.28515625" customWidth="1"/>
    <col min="8" max="8" width="5.28515625" style="54" customWidth="1"/>
    <col min="9" max="9" width="6.42578125" customWidth="1"/>
    <col min="10" max="10" width="7.140625" customWidth="1"/>
    <col min="11" max="12" width="7.28515625" customWidth="1"/>
    <col min="13" max="13" width="12.85546875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613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80">
        <v>1</v>
      </c>
      <c r="B10" s="24" t="s">
        <v>163</v>
      </c>
      <c r="C10" s="94">
        <v>835</v>
      </c>
      <c r="D10" s="25" t="s">
        <v>614</v>
      </c>
      <c r="E10" s="28" t="s">
        <v>91</v>
      </c>
      <c r="F10" s="29" t="s">
        <v>76</v>
      </c>
      <c r="G10" s="29" t="s">
        <v>12</v>
      </c>
      <c r="H10" s="29" t="s">
        <v>55</v>
      </c>
      <c r="I10" s="98">
        <v>8.5</v>
      </c>
      <c r="J10" s="98">
        <v>7.5</v>
      </c>
      <c r="K10" s="58">
        <v>7.4</v>
      </c>
      <c r="L10" s="59">
        <f>ROUND((3*K10+2*J10+I10)/6,1)</f>
        <v>7.6</v>
      </c>
      <c r="M10" s="60" t="str">
        <f>IF(L10&lt;3.5,"KÉM",IF(L10&lt;=4.9,"YẾU",IF(L10&lt;=5.9,"TRUNG BÌNH",IF(L10&lt;=6.9,"TB KHÁ",IF(L10&lt;=7.9,"KHÁ",IF(L10&lt;=8.9,"GIỎI","XS"))))))</f>
        <v>KHÁ</v>
      </c>
    </row>
    <row r="11" spans="1:13" ht="18.75">
      <c r="A11" s="69"/>
      <c r="B11" s="70" t="s">
        <v>227</v>
      </c>
      <c r="C11" s="71"/>
      <c r="D11" s="72"/>
      <c r="E11" s="73"/>
      <c r="F11" s="73"/>
      <c r="G11" s="73"/>
      <c r="H11" s="74"/>
      <c r="L11" s="75"/>
      <c r="M11" s="76"/>
    </row>
    <row r="12" spans="1:13" s="77" customFormat="1" ht="17.25" customHeight="1">
      <c r="H12" s="187" t="s">
        <v>635</v>
      </c>
      <c r="I12" s="187"/>
      <c r="J12" s="187"/>
      <c r="K12" s="187"/>
      <c r="L12" s="187"/>
      <c r="M12" s="187"/>
    </row>
    <row r="13" spans="1:13" s="77" customFormat="1" ht="17.25" customHeight="1">
      <c r="H13" s="166" t="s">
        <v>228</v>
      </c>
      <c r="I13" s="166"/>
      <c r="J13" s="166"/>
      <c r="K13" s="166"/>
      <c r="L13" s="166"/>
      <c r="M13" s="166"/>
    </row>
    <row r="14" spans="1:13" s="77" customFormat="1" ht="15.75"/>
    <row r="15" spans="1:13" s="77" customFormat="1" ht="15.75"/>
    <row r="16" spans="1:13" s="77" customFormat="1" ht="15.75"/>
    <row r="17" spans="1:13" s="77" customFormat="1" ht="15.75"/>
    <row r="18" spans="1:13" s="77" customFormat="1" ht="15.75">
      <c r="H18" s="166" t="s">
        <v>116</v>
      </c>
      <c r="I18" s="166"/>
      <c r="J18" s="166"/>
      <c r="K18" s="166"/>
      <c r="L18" s="166"/>
      <c r="M18" s="166"/>
    </row>
    <row r="19" spans="1:13" ht="15.75">
      <c r="A19" s="77"/>
      <c r="B19" s="77"/>
      <c r="C19" s="77"/>
      <c r="D19" s="77"/>
      <c r="E19" s="77"/>
      <c r="F19" s="77"/>
      <c r="G19" s="77"/>
      <c r="H19" s="78"/>
      <c r="I19" s="79"/>
      <c r="J19" s="79"/>
      <c r="K19" s="79"/>
      <c r="L19" s="79"/>
      <c r="M19" s="79"/>
    </row>
    <row r="20" spans="1:13">
      <c r="A20" s="43" t="s">
        <v>242</v>
      </c>
      <c r="B20" s="43"/>
      <c r="C20" s="43"/>
      <c r="D20" s="43"/>
      <c r="E20" s="43"/>
      <c r="F20" s="43"/>
      <c r="G20" s="43"/>
      <c r="H20" s="167" t="s">
        <v>219</v>
      </c>
      <c r="I20" s="167"/>
      <c r="J20" s="167"/>
      <c r="K20" s="167"/>
      <c r="L20" s="167"/>
      <c r="M20" s="167"/>
    </row>
    <row r="21" spans="1:13">
      <c r="A21" s="45" t="s">
        <v>27</v>
      </c>
      <c r="B21" s="45"/>
      <c r="C21" s="45"/>
      <c r="D21" s="45"/>
      <c r="E21" s="45"/>
      <c r="F21" s="45"/>
      <c r="G21" s="45"/>
      <c r="H21" s="168" t="s">
        <v>42</v>
      </c>
      <c r="I21" s="168"/>
      <c r="J21" s="168"/>
      <c r="K21" s="168"/>
      <c r="L21" s="168"/>
      <c r="M21" s="168"/>
    </row>
    <row r="22" spans="1:13" ht="21">
      <c r="A22" s="46"/>
      <c r="B22" s="46"/>
      <c r="C22" s="46"/>
      <c r="D22" s="46"/>
      <c r="E22" s="47"/>
      <c r="F22" s="47"/>
      <c r="G22" s="47"/>
      <c r="H22" s="48"/>
      <c r="I22" s="49"/>
      <c r="J22" s="49"/>
      <c r="K22" s="49"/>
      <c r="L22" s="47"/>
      <c r="M22" s="47"/>
    </row>
    <row r="23" spans="1:13" ht="18.75">
      <c r="A23" s="169" t="s">
        <v>220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ht="15.75">
      <c r="A24" s="170" t="s">
        <v>618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ht="30" customHeight="1">
      <c r="A25" s="171" t="s">
        <v>634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</row>
    <row r="26" spans="1:13" ht="18">
      <c r="A26" s="52"/>
      <c r="D26" s="53"/>
      <c r="E26" s="52"/>
      <c r="F26" s="52"/>
      <c r="G26" s="52"/>
    </row>
    <row r="27" spans="1:13" ht="21" customHeight="1">
      <c r="A27" s="172" t="s">
        <v>41</v>
      </c>
      <c r="B27" s="174" t="s">
        <v>38</v>
      </c>
      <c r="C27" s="175"/>
      <c r="D27" s="176" t="s">
        <v>43</v>
      </c>
      <c r="E27" s="177"/>
      <c r="F27" s="180" t="s">
        <v>3</v>
      </c>
      <c r="G27" s="181"/>
      <c r="H27" s="182"/>
      <c r="I27" s="183" t="s">
        <v>221</v>
      </c>
      <c r="J27" s="184"/>
      <c r="K27" s="185" t="s">
        <v>222</v>
      </c>
      <c r="L27" s="185" t="s">
        <v>223</v>
      </c>
      <c r="M27" s="185" t="s">
        <v>224</v>
      </c>
    </row>
    <row r="28" spans="1:13" ht="36" customHeight="1">
      <c r="A28" s="173"/>
      <c r="B28" s="7" t="s">
        <v>39</v>
      </c>
      <c r="C28" s="7" t="s">
        <v>40</v>
      </c>
      <c r="D28" s="178"/>
      <c r="E28" s="179"/>
      <c r="F28" s="10" t="s">
        <v>2</v>
      </c>
      <c r="G28" s="10" t="s">
        <v>1</v>
      </c>
      <c r="H28" s="9" t="s">
        <v>2</v>
      </c>
      <c r="I28" s="55" t="s">
        <v>225</v>
      </c>
      <c r="J28" s="55" t="s">
        <v>226</v>
      </c>
      <c r="K28" s="186"/>
      <c r="L28" s="186"/>
      <c r="M28" s="186"/>
    </row>
    <row r="29" spans="1:13" ht="21" customHeight="1">
      <c r="A29" s="80">
        <v>1</v>
      </c>
      <c r="B29" s="24" t="s">
        <v>165</v>
      </c>
      <c r="C29" s="24">
        <v>837</v>
      </c>
      <c r="D29" s="25" t="s">
        <v>157</v>
      </c>
      <c r="E29" s="28" t="s">
        <v>156</v>
      </c>
      <c r="F29" s="29" t="s">
        <v>79</v>
      </c>
      <c r="G29" s="29" t="s">
        <v>30</v>
      </c>
      <c r="H29" s="3" t="s">
        <v>82</v>
      </c>
      <c r="I29" s="98">
        <v>8.3000000000000007</v>
      </c>
      <c r="J29" s="98">
        <v>8</v>
      </c>
      <c r="K29" s="58">
        <v>7.4</v>
      </c>
      <c r="L29" s="59">
        <f t="shared" ref="L29:L31" si="0">ROUND((3*K29+2*J29+I29)/6,1)</f>
        <v>7.8</v>
      </c>
      <c r="M29" s="60" t="str">
        <f t="shared" ref="M29:M31" si="1">IF(L29&lt;3.5,"KÉM",IF(L29&lt;=4.9,"YẾU",IF(L29&lt;=5.9,"TRUNG BÌNH",IF(L29&lt;=6.9,"TB KHÁ",IF(L29&lt;=7.9,"KHÁ",IF(L29&lt;=8.9,"GIỎI","XS"))))))</f>
        <v>KHÁ</v>
      </c>
    </row>
    <row r="30" spans="1:13" ht="21" customHeight="1">
      <c r="A30" s="80">
        <v>2</v>
      </c>
      <c r="B30" s="24" t="s">
        <v>165</v>
      </c>
      <c r="C30" s="24">
        <v>862</v>
      </c>
      <c r="D30" s="25" t="s">
        <v>615</v>
      </c>
      <c r="E30" s="28" t="s">
        <v>616</v>
      </c>
      <c r="F30" s="29" t="s">
        <v>47</v>
      </c>
      <c r="G30" s="29" t="s">
        <v>12</v>
      </c>
      <c r="H30" s="3" t="s">
        <v>82</v>
      </c>
      <c r="I30" s="98">
        <v>7.8</v>
      </c>
      <c r="J30" s="98">
        <v>7.5</v>
      </c>
      <c r="K30" s="58">
        <v>7.1</v>
      </c>
      <c r="L30" s="59">
        <f t="shared" si="0"/>
        <v>7.4</v>
      </c>
      <c r="M30" s="60" t="str">
        <f t="shared" si="1"/>
        <v>KHÁ</v>
      </c>
    </row>
    <row r="31" spans="1:13" ht="21" customHeight="1">
      <c r="A31" s="80">
        <v>3</v>
      </c>
      <c r="B31" s="24" t="s">
        <v>167</v>
      </c>
      <c r="C31" s="24">
        <v>889</v>
      </c>
      <c r="D31" s="25" t="s">
        <v>137</v>
      </c>
      <c r="E31" s="28" t="s">
        <v>617</v>
      </c>
      <c r="F31" s="29" t="s">
        <v>81</v>
      </c>
      <c r="G31" s="29" t="s">
        <v>10</v>
      </c>
      <c r="H31" s="3" t="s">
        <v>55</v>
      </c>
      <c r="I31" s="98">
        <v>9</v>
      </c>
      <c r="J31" s="98">
        <v>8.5</v>
      </c>
      <c r="K31" s="58">
        <v>7.5</v>
      </c>
      <c r="L31" s="59">
        <f t="shared" si="0"/>
        <v>8.1</v>
      </c>
      <c r="M31" s="60" t="str">
        <f t="shared" si="1"/>
        <v>GIỎI</v>
      </c>
    </row>
    <row r="32" spans="1:13" ht="18.75">
      <c r="A32" s="69"/>
      <c r="B32" s="70" t="s">
        <v>237</v>
      </c>
      <c r="C32" s="71"/>
      <c r="D32" s="72"/>
      <c r="E32" s="73"/>
      <c r="F32" s="73"/>
      <c r="G32" s="73"/>
      <c r="H32" s="74"/>
      <c r="L32" s="75"/>
      <c r="M32" s="76"/>
    </row>
    <row r="33" spans="1:13" ht="15.75">
      <c r="A33" s="77"/>
      <c r="B33" s="77"/>
      <c r="C33" s="77"/>
      <c r="D33" s="77"/>
      <c r="E33" s="77"/>
      <c r="F33" s="77"/>
      <c r="G33" s="77"/>
      <c r="H33" s="187" t="s">
        <v>635</v>
      </c>
      <c r="I33" s="187"/>
      <c r="J33" s="187"/>
      <c r="K33" s="187"/>
      <c r="L33" s="187"/>
      <c r="M33" s="187"/>
    </row>
    <row r="34" spans="1:13" ht="15.75">
      <c r="A34" s="77"/>
      <c r="B34" s="77"/>
      <c r="C34" s="77"/>
      <c r="D34" s="77"/>
      <c r="E34" s="77"/>
      <c r="F34" s="77"/>
      <c r="G34" s="77"/>
      <c r="H34" s="166" t="s">
        <v>228</v>
      </c>
      <c r="I34" s="166"/>
      <c r="J34" s="166"/>
      <c r="K34" s="166"/>
      <c r="L34" s="166"/>
      <c r="M34" s="166"/>
    </row>
    <row r="35" spans="1:13" ht="15.7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</row>
    <row r="36" spans="1:13" ht="15.7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 ht="15.7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1:13" ht="15.7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 ht="15.75">
      <c r="A39" s="77"/>
      <c r="B39" s="77"/>
      <c r="C39" s="77"/>
      <c r="D39" s="77"/>
      <c r="E39" s="77"/>
      <c r="F39" s="77"/>
      <c r="G39" s="77"/>
      <c r="H39" s="166" t="s">
        <v>116</v>
      </c>
      <c r="I39" s="166"/>
      <c r="J39" s="166"/>
      <c r="K39" s="166"/>
      <c r="L39" s="166"/>
      <c r="M39" s="166"/>
    </row>
    <row r="41" spans="1:13">
      <c r="A41" s="43" t="s">
        <v>242</v>
      </c>
      <c r="B41" s="43"/>
      <c r="C41" s="43"/>
      <c r="D41" s="43"/>
      <c r="E41" s="43"/>
      <c r="F41" s="43"/>
      <c r="G41" s="43"/>
      <c r="H41" s="167" t="s">
        <v>219</v>
      </c>
      <c r="I41" s="167"/>
      <c r="J41" s="167"/>
      <c r="K41" s="167"/>
      <c r="L41" s="167"/>
      <c r="M41" s="167"/>
    </row>
    <row r="42" spans="1:13">
      <c r="A42" s="45" t="s">
        <v>27</v>
      </c>
      <c r="B42" s="45"/>
      <c r="C42" s="45"/>
      <c r="D42" s="45"/>
      <c r="E42" s="45"/>
      <c r="F42" s="45"/>
      <c r="G42" s="45"/>
      <c r="H42" s="168" t="s">
        <v>42</v>
      </c>
      <c r="I42" s="168"/>
      <c r="J42" s="168"/>
      <c r="K42" s="168"/>
      <c r="L42" s="168"/>
      <c r="M42" s="168"/>
    </row>
    <row r="43" spans="1:13" ht="21">
      <c r="A43" s="46"/>
      <c r="B43" s="46"/>
      <c r="C43" s="46"/>
      <c r="D43" s="46"/>
      <c r="E43" s="47"/>
      <c r="F43" s="47"/>
      <c r="G43" s="47"/>
      <c r="H43" s="48"/>
      <c r="I43" s="49"/>
      <c r="J43" s="49"/>
      <c r="K43" s="49"/>
      <c r="L43" s="47"/>
      <c r="M43" s="47"/>
    </row>
    <row r="44" spans="1:13" ht="18.75">
      <c r="A44" s="169" t="s">
        <v>220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</row>
    <row r="45" spans="1:13" ht="15.75">
      <c r="A45" s="170" t="s">
        <v>619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</row>
    <row r="46" spans="1:13" ht="33" customHeight="1">
      <c r="A46" s="171" t="s">
        <v>634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</row>
    <row r="47" spans="1:13" ht="18">
      <c r="A47" s="52"/>
      <c r="D47" s="53"/>
      <c r="E47" s="52"/>
      <c r="F47" s="52"/>
      <c r="G47" s="52"/>
    </row>
    <row r="48" spans="1:13" ht="21" customHeight="1">
      <c r="A48" s="172" t="s">
        <v>41</v>
      </c>
      <c r="B48" s="174" t="s">
        <v>38</v>
      </c>
      <c r="C48" s="175"/>
      <c r="D48" s="176" t="s">
        <v>43</v>
      </c>
      <c r="E48" s="177"/>
      <c r="F48" s="180" t="s">
        <v>3</v>
      </c>
      <c r="G48" s="181"/>
      <c r="H48" s="182"/>
      <c r="I48" s="183" t="s">
        <v>221</v>
      </c>
      <c r="J48" s="184"/>
      <c r="K48" s="185" t="s">
        <v>222</v>
      </c>
      <c r="L48" s="185" t="s">
        <v>223</v>
      </c>
      <c r="M48" s="185" t="s">
        <v>224</v>
      </c>
    </row>
    <row r="49" spans="1:13" ht="34.5" customHeight="1">
      <c r="A49" s="173"/>
      <c r="B49" s="7" t="s">
        <v>39</v>
      </c>
      <c r="C49" s="7" t="s">
        <v>40</v>
      </c>
      <c r="D49" s="178"/>
      <c r="E49" s="179"/>
      <c r="F49" s="10" t="s">
        <v>2</v>
      </c>
      <c r="G49" s="10" t="s">
        <v>1</v>
      </c>
      <c r="H49" s="9" t="s">
        <v>2</v>
      </c>
      <c r="I49" s="55" t="s">
        <v>225</v>
      </c>
      <c r="J49" s="55" t="s">
        <v>226</v>
      </c>
      <c r="K49" s="186"/>
      <c r="L49" s="186"/>
      <c r="M49" s="186"/>
    </row>
    <row r="50" spans="1:13" ht="21" customHeight="1">
      <c r="A50" s="80">
        <v>1</v>
      </c>
      <c r="B50" s="24" t="s">
        <v>620</v>
      </c>
      <c r="C50" s="24">
        <v>823</v>
      </c>
      <c r="D50" s="25" t="s">
        <v>621</v>
      </c>
      <c r="E50" s="28" t="s">
        <v>622</v>
      </c>
      <c r="F50" s="29" t="s">
        <v>29</v>
      </c>
      <c r="G50" s="29" t="s">
        <v>47</v>
      </c>
      <c r="H50" s="4">
        <v>1986</v>
      </c>
      <c r="I50" s="98">
        <v>9</v>
      </c>
      <c r="J50" s="98">
        <v>7.5</v>
      </c>
      <c r="K50" s="58">
        <v>7.2</v>
      </c>
      <c r="L50" s="59">
        <f t="shared" ref="L50" si="2">ROUND((3*K50+2*J50+I50)/6,1)</f>
        <v>7.6</v>
      </c>
      <c r="M50" s="60" t="str">
        <f t="shared" ref="M50" si="3">IF(L50&lt;3.5,"KÉM",IF(L50&lt;=4.9,"YẾU",IF(L50&lt;=5.9,"TRUNG BÌNH",IF(L50&lt;=6.9,"TB KHÁ",IF(L50&lt;=7.9,"KHÁ",IF(L50&lt;=8.9,"GIỎI","XS"))))))</f>
        <v>KHÁ</v>
      </c>
    </row>
    <row r="51" spans="1:13" ht="18.75">
      <c r="A51" s="69"/>
      <c r="B51" s="70" t="s">
        <v>227</v>
      </c>
      <c r="C51" s="71"/>
      <c r="D51" s="72"/>
      <c r="E51" s="73"/>
      <c r="F51" s="73"/>
      <c r="G51" s="73"/>
      <c r="H51" s="74"/>
      <c r="L51" s="75"/>
      <c r="M51" s="76"/>
    </row>
    <row r="52" spans="1:13" ht="15.75">
      <c r="A52" s="77"/>
      <c r="B52" s="77"/>
      <c r="C52" s="77"/>
      <c r="D52" s="77"/>
      <c r="E52" s="77"/>
      <c r="F52" s="77"/>
      <c r="G52" s="77"/>
      <c r="H52" s="187" t="s">
        <v>635</v>
      </c>
      <c r="I52" s="187"/>
      <c r="J52" s="187"/>
      <c r="K52" s="187"/>
      <c r="L52" s="187"/>
      <c r="M52" s="187"/>
    </row>
    <row r="53" spans="1:13" ht="15.75">
      <c r="A53" s="77"/>
      <c r="B53" s="77"/>
      <c r="C53" s="77"/>
      <c r="D53" s="77"/>
      <c r="E53" s="77"/>
      <c r="F53" s="77"/>
      <c r="G53" s="77"/>
      <c r="H53" s="166" t="s">
        <v>228</v>
      </c>
      <c r="I53" s="166"/>
      <c r="J53" s="166"/>
      <c r="K53" s="166"/>
      <c r="L53" s="166"/>
      <c r="M53" s="166"/>
    </row>
    <row r="54" spans="1:13" ht="15.75">
      <c r="A54" s="7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</row>
    <row r="55" spans="1:13" ht="15.75">
      <c r="A55" s="77"/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</row>
    <row r="56" spans="1:13" ht="15.75">
      <c r="A56" s="77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</row>
    <row r="57" spans="1:13" ht="15.7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  <row r="58" spans="1:13" ht="15.75">
      <c r="A58" s="77"/>
      <c r="B58" s="77"/>
      <c r="C58" s="77"/>
      <c r="D58" s="77"/>
      <c r="E58" s="77"/>
      <c r="F58" s="77"/>
      <c r="G58" s="77"/>
      <c r="H58" s="166" t="s">
        <v>116</v>
      </c>
      <c r="I58" s="166"/>
      <c r="J58" s="166"/>
      <c r="K58" s="166"/>
      <c r="L58" s="166"/>
      <c r="M58" s="166"/>
    </row>
  </sheetData>
  <mergeCells count="48">
    <mergeCell ref="H58:M58"/>
    <mergeCell ref="K48:K49"/>
    <mergeCell ref="L48:L49"/>
    <mergeCell ref="M48:M49"/>
    <mergeCell ref="H52:M52"/>
    <mergeCell ref="H53:M53"/>
    <mergeCell ref="A48:A49"/>
    <mergeCell ref="B48:C48"/>
    <mergeCell ref="D48:E49"/>
    <mergeCell ref="F48:H48"/>
    <mergeCell ref="I48:J48"/>
    <mergeCell ref="H41:M41"/>
    <mergeCell ref="H42:M42"/>
    <mergeCell ref="A44:M44"/>
    <mergeCell ref="A45:M45"/>
    <mergeCell ref="A46:M46"/>
    <mergeCell ref="H39:M39"/>
    <mergeCell ref="K27:K28"/>
    <mergeCell ref="L27:L28"/>
    <mergeCell ref="M27:M28"/>
    <mergeCell ref="H33:M33"/>
    <mergeCell ref="H34:M34"/>
    <mergeCell ref="A27:A28"/>
    <mergeCell ref="B27:C27"/>
    <mergeCell ref="D27:E28"/>
    <mergeCell ref="F27:H27"/>
    <mergeCell ref="I27:J27"/>
    <mergeCell ref="H20:M20"/>
    <mergeCell ref="H21:M21"/>
    <mergeCell ref="A23:M23"/>
    <mergeCell ref="A24:M24"/>
    <mergeCell ref="A25:M25"/>
    <mergeCell ref="H18:M18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2:M12"/>
    <mergeCell ref="H13:M13"/>
  </mergeCells>
  <conditionalFormatting sqref="C50:D50">
    <cfRule type="expression" dxfId="13" priority="1" stopIfTrue="1">
      <formula>"11XD2"</formula>
    </cfRule>
  </conditionalFormatting>
  <conditionalFormatting sqref="D10:E10">
    <cfRule type="expression" dxfId="12" priority="4" stopIfTrue="1">
      <formula>"11XD2"</formula>
    </cfRule>
  </conditionalFormatting>
  <conditionalFormatting sqref="D29:E31">
    <cfRule type="expression" dxfId="11" priority="3" stopIfTrue="1">
      <formula>"11XD2"</formula>
    </cfRule>
  </conditionalFormatting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75CBA-5D47-46EC-813F-98B14743FAA9}">
  <sheetPr>
    <tabColor rgb="FF00B0F0"/>
  </sheetPr>
  <dimension ref="A1:N81"/>
  <sheetViews>
    <sheetView tabSelected="1" topLeftCell="A73" workbookViewId="0">
      <selection activeCell="L58" activeCellId="5" sqref="D32:E39 I32:J39 L32:M39 D58:E73 I58:J73 L58:M73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6.5703125" customWidth="1"/>
    <col min="5" max="5" width="6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8.140625" customWidth="1"/>
    <col min="13" max="13" width="14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243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57">
        <v>1</v>
      </c>
      <c r="B10" s="4" t="s">
        <v>128</v>
      </c>
      <c r="C10" s="97" t="s">
        <v>59</v>
      </c>
      <c r="D10" s="5" t="s">
        <v>244</v>
      </c>
      <c r="E10" s="6" t="s">
        <v>245</v>
      </c>
      <c r="F10" s="13">
        <v>10</v>
      </c>
      <c r="G10" s="11">
        <v>5</v>
      </c>
      <c r="H10" s="12">
        <v>1996</v>
      </c>
      <c r="I10" s="8" t="s">
        <v>246</v>
      </c>
      <c r="J10" s="92">
        <v>5</v>
      </c>
      <c r="K10" s="58">
        <v>6.9</v>
      </c>
      <c r="L10" s="59">
        <f>ROUND((3*K10+2*J10+I10)/6,1)</f>
        <v>6.2</v>
      </c>
      <c r="M10" s="60" t="str">
        <f>IF(L10&lt;3.5,"KÉM",IF(L10&lt;=4.9,"YẾU",IF(L10&lt;=5.9,"TRUNG BÌNH",IF(L10&lt;=6.9,"TB KHÁ",IF(L10&lt;=7.9,"KHÁ",IF(L10&lt;=8.9,"GIỎI","XS"))))))</f>
        <v>TB KHÁ</v>
      </c>
    </row>
    <row r="11" spans="1:13" s="61" customFormat="1" ht="21" customHeight="1">
      <c r="A11" s="57">
        <v>2</v>
      </c>
      <c r="B11" s="24" t="s">
        <v>130</v>
      </c>
      <c r="C11" s="94">
        <v>891</v>
      </c>
      <c r="D11" s="25" t="s">
        <v>247</v>
      </c>
      <c r="E11" s="28" t="s">
        <v>185</v>
      </c>
      <c r="F11" s="29" t="s">
        <v>11</v>
      </c>
      <c r="G11" s="29" t="s">
        <v>15</v>
      </c>
      <c r="H11" s="29" t="s">
        <v>98</v>
      </c>
      <c r="I11" s="8" t="s">
        <v>217</v>
      </c>
      <c r="J11" s="92" t="s">
        <v>251</v>
      </c>
      <c r="K11" s="58">
        <v>7.5</v>
      </c>
      <c r="L11" s="59">
        <f t="shared" ref="L11:L13" si="0">ROUND((3*K11+2*J11+I11)/6,1)</f>
        <v>7.6</v>
      </c>
      <c r="M11" s="60" t="str">
        <f t="shared" ref="M11:M13" si="1">IF(L11&lt;3.5,"KÉM",IF(L11&lt;=4.9,"YẾU",IF(L11&lt;=5.9,"TRUNG BÌNH",IF(L11&lt;=6.9,"TB KHÁ",IF(L11&lt;=7.9,"KHÁ",IF(L11&lt;=8.9,"GIỎI","XS"))))))</f>
        <v>KHÁ</v>
      </c>
    </row>
    <row r="12" spans="1:13" s="61" customFormat="1" ht="21" customHeight="1">
      <c r="A12" s="57">
        <v>3</v>
      </c>
      <c r="B12" s="24" t="s">
        <v>130</v>
      </c>
      <c r="C12" s="94">
        <v>904</v>
      </c>
      <c r="D12" s="25" t="s">
        <v>248</v>
      </c>
      <c r="E12" s="28" t="s">
        <v>88</v>
      </c>
      <c r="F12" s="29" t="s">
        <v>15</v>
      </c>
      <c r="G12" s="29" t="s">
        <v>15</v>
      </c>
      <c r="H12" s="29" t="s">
        <v>51</v>
      </c>
      <c r="I12" s="8" t="s">
        <v>217</v>
      </c>
      <c r="J12" s="92">
        <v>9</v>
      </c>
      <c r="K12" s="58">
        <v>7.9</v>
      </c>
      <c r="L12" s="59">
        <f t="shared" si="0"/>
        <v>8.4</v>
      </c>
      <c r="M12" s="60" t="str">
        <f t="shared" si="1"/>
        <v>GIỎI</v>
      </c>
    </row>
    <row r="13" spans="1:13" s="61" customFormat="1" ht="21" customHeight="1">
      <c r="A13" s="57">
        <v>4</v>
      </c>
      <c r="B13" s="101" t="s">
        <v>209</v>
      </c>
      <c r="C13" s="114">
        <v>1118</v>
      </c>
      <c r="D13" s="102" t="s">
        <v>249</v>
      </c>
      <c r="E13" s="103" t="s">
        <v>250</v>
      </c>
      <c r="F13" s="3" t="s">
        <v>56</v>
      </c>
      <c r="G13" s="3" t="s">
        <v>47</v>
      </c>
      <c r="H13" s="3" t="s">
        <v>87</v>
      </c>
      <c r="I13" s="98">
        <v>7</v>
      </c>
      <c r="J13" s="92">
        <v>5</v>
      </c>
      <c r="K13" s="58">
        <v>7.5</v>
      </c>
      <c r="L13" s="59">
        <f t="shared" si="0"/>
        <v>6.6</v>
      </c>
      <c r="M13" s="60" t="str">
        <f t="shared" si="1"/>
        <v>TB KHÁ</v>
      </c>
    </row>
    <row r="14" spans="1:13" ht="18.75">
      <c r="A14" s="69"/>
      <c r="B14" s="70" t="s">
        <v>235</v>
      </c>
      <c r="C14" s="71"/>
      <c r="D14" s="72"/>
      <c r="E14" s="73"/>
      <c r="F14" s="73"/>
      <c r="G14" s="73"/>
      <c r="H14" s="74"/>
      <c r="L14" s="75"/>
      <c r="M14" s="76"/>
    </row>
    <row r="15" spans="1:13" s="77" customFormat="1" ht="17.25" customHeight="1">
      <c r="H15" s="187" t="s">
        <v>635</v>
      </c>
      <c r="I15" s="187"/>
      <c r="J15" s="187"/>
      <c r="K15" s="187"/>
      <c r="L15" s="187"/>
      <c r="M15" s="187"/>
    </row>
    <row r="16" spans="1:13" s="77" customFormat="1" ht="17.25" customHeight="1">
      <c r="H16" s="166" t="s">
        <v>228</v>
      </c>
      <c r="I16" s="166"/>
      <c r="J16" s="166"/>
      <c r="K16" s="166"/>
      <c r="L16" s="166"/>
      <c r="M16" s="166"/>
    </row>
    <row r="17" spans="1:13" s="77" customFormat="1" ht="15.75"/>
    <row r="18" spans="1:13" s="77" customFormat="1" ht="15.75"/>
    <row r="19" spans="1:13" s="77" customFormat="1" ht="15.75"/>
    <row r="20" spans="1:13" s="77" customFormat="1" ht="15.75"/>
    <row r="21" spans="1:13" s="77" customFormat="1" ht="15.75">
      <c r="H21" s="166" t="s">
        <v>116</v>
      </c>
      <c r="I21" s="166"/>
      <c r="J21" s="166"/>
      <c r="K21" s="166"/>
      <c r="L21" s="166"/>
      <c r="M21" s="166"/>
    </row>
    <row r="23" spans="1:13">
      <c r="A23" s="43" t="s">
        <v>242</v>
      </c>
      <c r="B23" s="43"/>
      <c r="C23" s="43"/>
      <c r="D23" s="43"/>
      <c r="E23" s="43"/>
      <c r="F23" s="43"/>
      <c r="G23" s="43"/>
      <c r="H23" s="167" t="s">
        <v>219</v>
      </c>
      <c r="I23" s="167"/>
      <c r="J23" s="167"/>
      <c r="K23" s="167"/>
      <c r="L23" s="167"/>
      <c r="M23" s="167"/>
    </row>
    <row r="24" spans="1:13">
      <c r="A24" s="45" t="s">
        <v>27</v>
      </c>
      <c r="B24" s="45"/>
      <c r="C24" s="45"/>
      <c r="D24" s="45"/>
      <c r="E24" s="45"/>
      <c r="F24" s="45"/>
      <c r="G24" s="45"/>
      <c r="H24" s="168" t="s">
        <v>42</v>
      </c>
      <c r="I24" s="168"/>
      <c r="J24" s="168"/>
      <c r="K24" s="168"/>
      <c r="L24" s="168"/>
      <c r="M24" s="168"/>
    </row>
    <row r="25" spans="1:13" ht="21">
      <c r="A25" s="46"/>
      <c r="B25" s="46"/>
      <c r="C25" s="46"/>
      <c r="D25" s="46"/>
      <c r="E25" s="47"/>
      <c r="F25" s="47"/>
      <c r="G25" s="47"/>
      <c r="H25" s="48"/>
      <c r="I25" s="49"/>
      <c r="J25" s="49"/>
      <c r="K25" s="49"/>
      <c r="L25" s="47"/>
      <c r="M25" s="47"/>
    </row>
    <row r="26" spans="1:13" ht="18.75">
      <c r="A26" s="169" t="s">
        <v>220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3" ht="15.75">
      <c r="A27" s="170" t="s">
        <v>252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spans="1:13" ht="29.25" customHeight="1">
      <c r="A28" s="171" t="s">
        <v>634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 ht="18">
      <c r="A29" s="52"/>
      <c r="D29" s="53"/>
      <c r="E29" s="52"/>
      <c r="F29" s="52"/>
      <c r="G29" s="52"/>
    </row>
    <row r="30" spans="1:13" ht="24" customHeight="1">
      <c r="A30" s="172" t="s">
        <v>41</v>
      </c>
      <c r="B30" s="174" t="s">
        <v>38</v>
      </c>
      <c r="C30" s="175"/>
      <c r="D30" s="176" t="s">
        <v>43</v>
      </c>
      <c r="E30" s="177"/>
      <c r="F30" s="180" t="s">
        <v>3</v>
      </c>
      <c r="G30" s="181"/>
      <c r="H30" s="182"/>
      <c r="I30" s="183" t="s">
        <v>221</v>
      </c>
      <c r="J30" s="184"/>
      <c r="K30" s="185" t="s">
        <v>222</v>
      </c>
      <c r="L30" s="185" t="s">
        <v>223</v>
      </c>
      <c r="M30" s="185" t="s">
        <v>224</v>
      </c>
    </row>
    <row r="31" spans="1:13" ht="36" customHeight="1">
      <c r="A31" s="173"/>
      <c r="B31" s="7" t="s">
        <v>39</v>
      </c>
      <c r="C31" s="7" t="s">
        <v>40</v>
      </c>
      <c r="D31" s="178"/>
      <c r="E31" s="179"/>
      <c r="F31" s="10" t="s">
        <v>2</v>
      </c>
      <c r="G31" s="10" t="s">
        <v>1</v>
      </c>
      <c r="H31" s="9" t="s">
        <v>2</v>
      </c>
      <c r="I31" s="55" t="s">
        <v>225</v>
      </c>
      <c r="J31" s="55" t="s">
        <v>226</v>
      </c>
      <c r="K31" s="186"/>
      <c r="L31" s="186"/>
      <c r="M31" s="186"/>
    </row>
    <row r="32" spans="1:13" ht="21" customHeight="1">
      <c r="A32" s="80">
        <v>1</v>
      </c>
      <c r="B32" s="4" t="s">
        <v>169</v>
      </c>
      <c r="C32" s="30">
        <v>681</v>
      </c>
      <c r="D32" s="25" t="s">
        <v>253</v>
      </c>
      <c r="E32" s="28" t="s">
        <v>210</v>
      </c>
      <c r="F32" s="110">
        <v>20</v>
      </c>
      <c r="G32" s="110">
        <v>11</v>
      </c>
      <c r="H32" s="110">
        <v>1981</v>
      </c>
      <c r="I32" s="109">
        <v>7</v>
      </c>
      <c r="J32" s="115">
        <v>5</v>
      </c>
      <c r="K32" s="116">
        <v>8</v>
      </c>
      <c r="L32" s="59">
        <f t="shared" ref="L32:L39" si="2">ROUND((3*K32+2*J32+I32)/6,1)</f>
        <v>6.8</v>
      </c>
      <c r="M32" s="60" t="str">
        <f>IF(L32&lt;3.5,"KÉM",IF(L32&lt;=4.9,"YẾU",IF(L32&lt;=5.9,"TRUNG BÌNH",IF(L32&lt;=6.9,"TB KHÁ",IF(L32&lt;=7.9,"KHÁ",IF(L32&lt;=8.9,"GIỎI","XS"))))))</f>
        <v>TB KHÁ</v>
      </c>
    </row>
    <row r="33" spans="1:13" ht="21" customHeight="1">
      <c r="A33" s="80">
        <v>2</v>
      </c>
      <c r="B33" s="4" t="s">
        <v>171</v>
      </c>
      <c r="C33" s="33">
        <v>622</v>
      </c>
      <c r="D33" s="5" t="s">
        <v>254</v>
      </c>
      <c r="E33" s="6" t="s">
        <v>192</v>
      </c>
      <c r="F33" s="14">
        <v>15</v>
      </c>
      <c r="G33" s="11">
        <v>11</v>
      </c>
      <c r="H33" s="12">
        <v>1999</v>
      </c>
      <c r="I33" s="109">
        <v>7</v>
      </c>
      <c r="J33" s="115">
        <v>8.5</v>
      </c>
      <c r="K33" s="116">
        <v>8</v>
      </c>
      <c r="L33" s="59">
        <f t="shared" si="2"/>
        <v>8</v>
      </c>
      <c r="M33" s="60" t="str">
        <f t="shared" ref="M33:M39" si="3">IF(L33&lt;3.5,"KÉM",IF(L33&lt;=4.9,"YẾU",IF(L33&lt;=5.9,"TRUNG BÌNH",IF(L33&lt;=6.9,"TB KHÁ",IF(L33&lt;=7.9,"KHÁ",IF(L33&lt;=8.9,"GIỎI","XS"))))))</f>
        <v>GIỎI</v>
      </c>
    </row>
    <row r="34" spans="1:13" ht="21" customHeight="1">
      <c r="A34" s="80">
        <v>3</v>
      </c>
      <c r="B34" s="24" t="s">
        <v>171</v>
      </c>
      <c r="C34" s="33">
        <v>670</v>
      </c>
      <c r="D34" s="25" t="s">
        <v>104</v>
      </c>
      <c r="E34" s="36" t="s">
        <v>24</v>
      </c>
      <c r="F34" s="13">
        <v>1</v>
      </c>
      <c r="G34" s="11">
        <v>1</v>
      </c>
      <c r="H34" s="12">
        <v>1983</v>
      </c>
      <c r="I34" s="109">
        <v>6.5</v>
      </c>
      <c r="J34" s="115">
        <v>8.6</v>
      </c>
      <c r="K34" s="116">
        <v>7.8</v>
      </c>
      <c r="L34" s="59">
        <f t="shared" si="2"/>
        <v>7.9</v>
      </c>
      <c r="M34" s="60" t="str">
        <f t="shared" si="3"/>
        <v>KHÁ</v>
      </c>
    </row>
    <row r="35" spans="1:13" ht="21" customHeight="1">
      <c r="A35" s="80">
        <v>4</v>
      </c>
      <c r="B35" s="4" t="s">
        <v>171</v>
      </c>
      <c r="C35" s="33">
        <v>690</v>
      </c>
      <c r="D35" s="25" t="s">
        <v>255</v>
      </c>
      <c r="E35" s="28" t="s">
        <v>113</v>
      </c>
      <c r="F35" s="110">
        <v>19</v>
      </c>
      <c r="G35" s="110">
        <v>8</v>
      </c>
      <c r="H35" s="110">
        <v>1995</v>
      </c>
      <c r="I35" s="98">
        <v>9</v>
      </c>
      <c r="J35" s="92">
        <v>9.3000000000000007</v>
      </c>
      <c r="K35" s="116">
        <v>7.7</v>
      </c>
      <c r="L35" s="59">
        <f t="shared" si="2"/>
        <v>8.5</v>
      </c>
      <c r="M35" s="60" t="str">
        <f t="shared" si="3"/>
        <v>GIỎI</v>
      </c>
    </row>
    <row r="36" spans="1:13" ht="21" customHeight="1">
      <c r="A36" s="80">
        <v>5</v>
      </c>
      <c r="B36" s="4" t="s">
        <v>171</v>
      </c>
      <c r="C36" s="33">
        <v>696</v>
      </c>
      <c r="D36" s="25" t="s">
        <v>145</v>
      </c>
      <c r="E36" s="28" t="s">
        <v>256</v>
      </c>
      <c r="F36" s="110">
        <v>18</v>
      </c>
      <c r="G36" s="110">
        <v>8</v>
      </c>
      <c r="H36" s="110">
        <v>1990</v>
      </c>
      <c r="I36" s="98">
        <v>8.5</v>
      </c>
      <c r="J36" s="92">
        <v>8.8000000000000007</v>
      </c>
      <c r="K36" s="116">
        <v>8</v>
      </c>
      <c r="L36" s="59">
        <f t="shared" si="2"/>
        <v>8.4</v>
      </c>
      <c r="M36" s="60" t="str">
        <f t="shared" si="3"/>
        <v>GIỎI</v>
      </c>
    </row>
    <row r="37" spans="1:13" ht="21" customHeight="1">
      <c r="A37" s="80">
        <v>6</v>
      </c>
      <c r="B37" s="24" t="s">
        <v>172</v>
      </c>
      <c r="C37" s="24">
        <v>866</v>
      </c>
      <c r="D37" s="25" t="s">
        <v>257</v>
      </c>
      <c r="E37" s="37" t="s">
        <v>4</v>
      </c>
      <c r="F37" s="29" t="s">
        <v>15</v>
      </c>
      <c r="G37" s="29" t="s">
        <v>13</v>
      </c>
      <c r="H37" s="29" t="s">
        <v>90</v>
      </c>
      <c r="I37" s="98">
        <v>8</v>
      </c>
      <c r="J37" s="92">
        <v>9.1999999999999993</v>
      </c>
      <c r="K37" s="116">
        <v>8.1</v>
      </c>
      <c r="L37" s="59">
        <f t="shared" si="2"/>
        <v>8.5</v>
      </c>
      <c r="M37" s="60" t="str">
        <f t="shared" si="3"/>
        <v>GIỎI</v>
      </c>
    </row>
    <row r="38" spans="1:13" ht="21" customHeight="1">
      <c r="A38" s="80">
        <v>7</v>
      </c>
      <c r="B38" s="24" t="s">
        <v>258</v>
      </c>
      <c r="C38" s="24">
        <v>1006</v>
      </c>
      <c r="D38" s="25" t="s">
        <v>259</v>
      </c>
      <c r="E38" s="32" t="s">
        <v>125</v>
      </c>
      <c r="F38" s="29">
        <v>23</v>
      </c>
      <c r="G38" s="31" t="s">
        <v>47</v>
      </c>
      <c r="H38" s="29" t="s">
        <v>75</v>
      </c>
      <c r="I38" s="98">
        <v>9.5</v>
      </c>
      <c r="J38" s="92">
        <v>9.4</v>
      </c>
      <c r="K38" s="116">
        <v>8.3000000000000007</v>
      </c>
      <c r="L38" s="59">
        <f t="shared" si="2"/>
        <v>8.9</v>
      </c>
      <c r="M38" s="60" t="str">
        <f t="shared" si="3"/>
        <v>GIỎI</v>
      </c>
    </row>
    <row r="39" spans="1:13" ht="21" customHeight="1">
      <c r="A39" s="80">
        <v>8</v>
      </c>
      <c r="B39" s="24" t="s">
        <v>174</v>
      </c>
      <c r="C39" s="24">
        <v>1162</v>
      </c>
      <c r="D39" s="25" t="s">
        <v>260</v>
      </c>
      <c r="E39" s="28" t="s">
        <v>261</v>
      </c>
      <c r="F39" s="29" t="s">
        <v>77</v>
      </c>
      <c r="G39" s="29" t="s">
        <v>30</v>
      </c>
      <c r="H39" s="29" t="s">
        <v>66</v>
      </c>
      <c r="I39" s="98">
        <v>7</v>
      </c>
      <c r="J39" s="92">
        <v>9.4</v>
      </c>
      <c r="K39" s="116">
        <v>8.6999999999999993</v>
      </c>
      <c r="L39" s="59">
        <f t="shared" si="2"/>
        <v>8.6999999999999993</v>
      </c>
      <c r="M39" s="60" t="str">
        <f t="shared" si="3"/>
        <v>GIỎI</v>
      </c>
    </row>
    <row r="40" spans="1:13" ht="18.75">
      <c r="A40" s="69"/>
      <c r="B40" s="70" t="s">
        <v>262</v>
      </c>
      <c r="C40" s="71"/>
      <c r="D40" s="72"/>
      <c r="E40" s="73"/>
      <c r="F40" s="73"/>
      <c r="G40" s="73"/>
      <c r="H40" s="74"/>
      <c r="L40" s="75"/>
      <c r="M40" s="76"/>
    </row>
    <row r="41" spans="1:13" ht="15.75">
      <c r="A41" s="77"/>
      <c r="B41" s="77"/>
      <c r="C41" s="77"/>
      <c r="D41" s="77"/>
      <c r="E41" s="77"/>
      <c r="F41" s="77"/>
      <c r="G41" s="77"/>
      <c r="H41" s="187" t="s">
        <v>635</v>
      </c>
      <c r="I41" s="187"/>
      <c r="J41" s="187"/>
      <c r="K41" s="187"/>
      <c r="L41" s="187"/>
      <c r="M41" s="187"/>
    </row>
    <row r="42" spans="1:13" ht="15.75">
      <c r="A42" s="77"/>
      <c r="B42" s="77"/>
      <c r="C42" s="77"/>
      <c r="D42" s="77"/>
      <c r="E42" s="77"/>
      <c r="F42" s="77"/>
      <c r="G42" s="77"/>
      <c r="H42" s="166" t="s">
        <v>228</v>
      </c>
      <c r="I42" s="166"/>
      <c r="J42" s="166"/>
      <c r="K42" s="166"/>
      <c r="L42" s="166"/>
      <c r="M42" s="166"/>
    </row>
    <row r="43" spans="1:13" ht="15.7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13" ht="15.7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</row>
    <row r="45" spans="1:13" ht="15.7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3" ht="15.7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3" ht="15.75">
      <c r="A47" s="77"/>
      <c r="B47" s="77"/>
      <c r="C47" s="77"/>
      <c r="D47" s="77"/>
      <c r="E47" s="77"/>
      <c r="F47" s="77"/>
      <c r="G47" s="77"/>
      <c r="H47" s="166" t="s">
        <v>116</v>
      </c>
      <c r="I47" s="166"/>
      <c r="J47" s="166"/>
      <c r="K47" s="166"/>
      <c r="L47" s="166"/>
      <c r="M47" s="166"/>
    </row>
    <row r="49" spans="1:14">
      <c r="A49" s="43" t="s">
        <v>242</v>
      </c>
      <c r="B49" s="43"/>
      <c r="C49" s="43"/>
      <c r="D49" s="43"/>
      <c r="E49" s="43"/>
      <c r="F49" s="43"/>
      <c r="G49" s="43"/>
      <c r="H49" s="167" t="s">
        <v>219</v>
      </c>
      <c r="I49" s="167"/>
      <c r="J49" s="167"/>
      <c r="K49" s="167"/>
      <c r="L49" s="167"/>
      <c r="M49" s="167"/>
    </row>
    <row r="50" spans="1:14">
      <c r="A50" s="45" t="s">
        <v>27</v>
      </c>
      <c r="B50" s="45"/>
      <c r="C50" s="45"/>
      <c r="D50" s="45"/>
      <c r="E50" s="45"/>
      <c r="F50" s="45"/>
      <c r="G50" s="45"/>
      <c r="H50" s="168" t="s">
        <v>42</v>
      </c>
      <c r="I50" s="168"/>
      <c r="J50" s="168"/>
      <c r="K50" s="168"/>
      <c r="L50" s="168"/>
      <c r="M50" s="168"/>
    </row>
    <row r="51" spans="1:14" ht="21">
      <c r="A51" s="46"/>
      <c r="B51" s="46"/>
      <c r="C51" s="46"/>
      <c r="D51" s="46"/>
      <c r="E51" s="47"/>
      <c r="F51" s="47"/>
      <c r="G51" s="47"/>
      <c r="H51" s="48"/>
      <c r="I51" s="49"/>
      <c r="J51" s="49"/>
      <c r="K51" s="49"/>
      <c r="L51" s="47"/>
      <c r="M51" s="47"/>
    </row>
    <row r="52" spans="1:14" ht="18.75">
      <c r="A52" s="169" t="s">
        <v>220</v>
      </c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</row>
    <row r="53" spans="1:14" ht="15.75">
      <c r="A53" s="170" t="s">
        <v>263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</row>
    <row r="54" spans="1:14" ht="30.75" customHeight="1">
      <c r="A54" s="171" t="s">
        <v>634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</row>
    <row r="55" spans="1:14" ht="18">
      <c r="A55" s="52"/>
      <c r="D55" s="53"/>
      <c r="E55" s="52"/>
      <c r="F55" s="52"/>
      <c r="G55" s="52"/>
    </row>
    <row r="56" spans="1:14" ht="22.5" customHeight="1">
      <c r="A56" s="172" t="s">
        <v>41</v>
      </c>
      <c r="B56" s="174" t="s">
        <v>38</v>
      </c>
      <c r="C56" s="175"/>
      <c r="D56" s="176" t="s">
        <v>43</v>
      </c>
      <c r="E56" s="177"/>
      <c r="F56" s="180" t="s">
        <v>3</v>
      </c>
      <c r="G56" s="181"/>
      <c r="H56" s="182"/>
      <c r="I56" s="183" t="s">
        <v>221</v>
      </c>
      <c r="J56" s="184"/>
      <c r="K56" s="185" t="s">
        <v>222</v>
      </c>
      <c r="L56" s="185" t="s">
        <v>223</v>
      </c>
      <c r="M56" s="185" t="s">
        <v>224</v>
      </c>
    </row>
    <row r="57" spans="1:14" ht="36.75" customHeight="1">
      <c r="A57" s="173"/>
      <c r="B57" s="7" t="s">
        <v>39</v>
      </c>
      <c r="C57" s="7" t="s">
        <v>40</v>
      </c>
      <c r="D57" s="178"/>
      <c r="E57" s="179"/>
      <c r="F57" s="10" t="s">
        <v>2</v>
      </c>
      <c r="G57" s="10" t="s">
        <v>1</v>
      </c>
      <c r="H57" s="9" t="s">
        <v>2</v>
      </c>
      <c r="I57" s="55" t="s">
        <v>225</v>
      </c>
      <c r="J57" s="55" t="s">
        <v>226</v>
      </c>
      <c r="K57" s="186"/>
      <c r="L57" s="186"/>
      <c r="M57" s="186"/>
    </row>
    <row r="58" spans="1:14" ht="21" customHeight="1">
      <c r="A58" s="80">
        <v>1</v>
      </c>
      <c r="B58" s="4" t="s">
        <v>264</v>
      </c>
      <c r="C58" s="33">
        <v>639</v>
      </c>
      <c r="D58" s="25" t="s">
        <v>265</v>
      </c>
      <c r="E58" s="6" t="s">
        <v>161</v>
      </c>
      <c r="F58" s="13">
        <v>28</v>
      </c>
      <c r="G58" s="11">
        <v>4</v>
      </c>
      <c r="H58" s="12">
        <v>1996</v>
      </c>
      <c r="I58" s="109">
        <v>8.5</v>
      </c>
      <c r="J58" s="115">
        <v>7.3</v>
      </c>
      <c r="K58" s="117">
        <v>8.6</v>
      </c>
      <c r="L58" s="59">
        <f t="shared" ref="L58:L73" si="4">ROUND((3*K58+2*J58+I58)/6,1)</f>
        <v>8.1999999999999993</v>
      </c>
      <c r="M58" s="60" t="str">
        <f t="shared" ref="M58:M73" si="5">IF(L58&lt;3.5,"KÉM",IF(L58&lt;=4.9,"YẾU",IF(L58&lt;=5.9,"TRUNG BÌNH",IF(L58&lt;=6.9,"TB KHÁ",IF(L58&lt;=7.9,"KHÁ",IF(L58&lt;=8.9,"GIỎI","XS"))))))</f>
        <v>GIỎI</v>
      </c>
    </row>
    <row r="59" spans="1:14" ht="21" customHeight="1">
      <c r="A59" s="80">
        <v>2</v>
      </c>
      <c r="B59" s="4" t="s">
        <v>266</v>
      </c>
      <c r="C59" s="30">
        <v>632</v>
      </c>
      <c r="D59" s="5" t="s">
        <v>267</v>
      </c>
      <c r="E59" s="6" t="s">
        <v>173</v>
      </c>
      <c r="F59" s="22">
        <v>3</v>
      </c>
      <c r="G59" s="22">
        <v>6</v>
      </c>
      <c r="H59" s="12">
        <v>1996</v>
      </c>
      <c r="I59" s="109">
        <v>8.5</v>
      </c>
      <c r="J59" s="115">
        <v>5.5</v>
      </c>
      <c r="K59" s="117">
        <v>7.8</v>
      </c>
      <c r="L59" s="59">
        <f t="shared" si="4"/>
        <v>7.2</v>
      </c>
      <c r="M59" s="60" t="str">
        <f t="shared" si="5"/>
        <v>KHÁ</v>
      </c>
    </row>
    <row r="60" spans="1:14" ht="21" customHeight="1">
      <c r="A60" s="80">
        <v>3</v>
      </c>
      <c r="B60" s="118" t="s">
        <v>268</v>
      </c>
      <c r="C60" s="33">
        <v>601</v>
      </c>
      <c r="D60" s="27" t="s">
        <v>269</v>
      </c>
      <c r="E60" s="34" t="s">
        <v>89</v>
      </c>
      <c r="F60" s="110">
        <v>2</v>
      </c>
      <c r="G60" s="110">
        <v>1</v>
      </c>
      <c r="H60" s="110">
        <v>1991</v>
      </c>
      <c r="I60" s="109">
        <v>8.5</v>
      </c>
      <c r="J60" s="115">
        <v>9</v>
      </c>
      <c r="K60" s="117">
        <v>7.8</v>
      </c>
      <c r="L60" s="59">
        <f t="shared" ref="L60:L62" si="6">ROUND((3*K60+2*J60+I60)/6,1)</f>
        <v>8.3000000000000007</v>
      </c>
      <c r="M60" s="60" t="str">
        <f t="shared" ref="M60:M62" si="7">IF(L60&lt;3.5,"KÉM",IF(L60&lt;=4.9,"YẾU",IF(L60&lt;=5.9,"TRUNG BÌNH",IF(L60&lt;=6.9,"TB KHÁ",IF(L60&lt;=7.9,"KHÁ",IF(L60&lt;=8.9,"GIỎI","XS"))))))</f>
        <v>GIỎI</v>
      </c>
    </row>
    <row r="61" spans="1:14" ht="21" customHeight="1">
      <c r="A61" s="80">
        <v>4</v>
      </c>
      <c r="B61" s="24" t="s">
        <v>268</v>
      </c>
      <c r="C61" s="33">
        <v>606</v>
      </c>
      <c r="D61" s="25" t="s">
        <v>270</v>
      </c>
      <c r="E61" s="36" t="s">
        <v>25</v>
      </c>
      <c r="F61" s="13">
        <v>28</v>
      </c>
      <c r="G61" s="11">
        <v>5</v>
      </c>
      <c r="H61" s="12">
        <v>1982</v>
      </c>
      <c r="I61" s="109">
        <v>9</v>
      </c>
      <c r="J61" s="115">
        <v>9.8000000000000007</v>
      </c>
      <c r="K61" s="117">
        <v>9</v>
      </c>
      <c r="L61" s="59">
        <f t="shared" si="6"/>
        <v>9.3000000000000007</v>
      </c>
      <c r="M61" s="60" t="str">
        <f t="shared" si="7"/>
        <v>XS</v>
      </c>
    </row>
    <row r="62" spans="1:14" ht="21" customHeight="1">
      <c r="A62" s="80">
        <v>5</v>
      </c>
      <c r="B62" s="24" t="s">
        <v>268</v>
      </c>
      <c r="C62" s="33">
        <v>609</v>
      </c>
      <c r="D62" s="27" t="s">
        <v>118</v>
      </c>
      <c r="E62" s="34" t="s">
        <v>100</v>
      </c>
      <c r="F62" s="13">
        <v>4</v>
      </c>
      <c r="G62" s="11">
        <v>7</v>
      </c>
      <c r="H62" s="12">
        <v>2002</v>
      </c>
      <c r="I62" s="109">
        <v>8.5</v>
      </c>
      <c r="J62" s="115">
        <v>7.7</v>
      </c>
      <c r="K62" s="117">
        <v>8.4</v>
      </c>
      <c r="L62" s="59">
        <f t="shared" si="6"/>
        <v>8.1999999999999993</v>
      </c>
      <c r="M62" s="60" t="str">
        <f t="shared" si="7"/>
        <v>GIỎI</v>
      </c>
    </row>
    <row r="63" spans="1:14" ht="21" customHeight="1">
      <c r="A63" s="80">
        <v>6</v>
      </c>
      <c r="B63" s="23" t="s">
        <v>268</v>
      </c>
      <c r="C63" s="33">
        <v>611</v>
      </c>
      <c r="D63" s="25" t="s">
        <v>271</v>
      </c>
      <c r="E63" s="36" t="s">
        <v>34</v>
      </c>
      <c r="F63" s="13">
        <v>23</v>
      </c>
      <c r="G63" s="11">
        <v>4</v>
      </c>
      <c r="H63" s="22">
        <v>1996</v>
      </c>
      <c r="I63" s="109">
        <v>9</v>
      </c>
      <c r="J63" s="115">
        <v>9.3000000000000007</v>
      </c>
      <c r="K63" s="117">
        <v>8.4</v>
      </c>
      <c r="L63" s="59">
        <f t="shared" si="4"/>
        <v>8.8000000000000007</v>
      </c>
      <c r="M63" s="60" t="s">
        <v>229</v>
      </c>
      <c r="N63" t="s">
        <v>233</v>
      </c>
    </row>
    <row r="64" spans="1:14" ht="21" customHeight="1">
      <c r="A64" s="80">
        <v>7</v>
      </c>
      <c r="B64" s="118" t="s">
        <v>268</v>
      </c>
      <c r="C64" s="33">
        <v>617</v>
      </c>
      <c r="D64" s="106" t="s">
        <v>202</v>
      </c>
      <c r="E64" s="36" t="s">
        <v>184</v>
      </c>
      <c r="F64" s="14">
        <v>31</v>
      </c>
      <c r="G64" s="11">
        <v>7</v>
      </c>
      <c r="H64" s="12">
        <v>1995</v>
      </c>
      <c r="I64" s="109">
        <v>7</v>
      </c>
      <c r="J64" s="115">
        <v>5.5</v>
      </c>
      <c r="K64" s="117">
        <v>7.4</v>
      </c>
      <c r="L64" s="59">
        <f t="shared" si="4"/>
        <v>6.7</v>
      </c>
      <c r="M64" s="60" t="str">
        <f t="shared" si="5"/>
        <v>TB KHÁ</v>
      </c>
    </row>
    <row r="65" spans="1:14" ht="21" customHeight="1">
      <c r="A65" s="80">
        <v>8</v>
      </c>
      <c r="B65" s="4" t="s">
        <v>268</v>
      </c>
      <c r="C65" s="33">
        <v>624</v>
      </c>
      <c r="D65" s="5" t="s">
        <v>272</v>
      </c>
      <c r="E65" s="6" t="s">
        <v>125</v>
      </c>
      <c r="F65" s="13">
        <v>23</v>
      </c>
      <c r="G65" s="11">
        <v>12</v>
      </c>
      <c r="H65" s="12">
        <v>2002</v>
      </c>
      <c r="I65" s="109">
        <v>8.5</v>
      </c>
      <c r="J65" s="115">
        <v>5</v>
      </c>
      <c r="K65" s="117">
        <v>8.5</v>
      </c>
      <c r="L65" s="59">
        <f t="shared" si="4"/>
        <v>7.3</v>
      </c>
      <c r="M65" s="60" t="str">
        <f t="shared" si="5"/>
        <v>KHÁ</v>
      </c>
    </row>
    <row r="66" spans="1:14" ht="21" customHeight="1">
      <c r="A66" s="80">
        <v>9</v>
      </c>
      <c r="B66" s="118" t="s">
        <v>268</v>
      </c>
      <c r="C66" s="33">
        <v>689</v>
      </c>
      <c r="D66" s="27" t="s">
        <v>273</v>
      </c>
      <c r="E66" s="34" t="s">
        <v>208</v>
      </c>
      <c r="F66" s="110">
        <v>18</v>
      </c>
      <c r="G66" s="110">
        <v>6</v>
      </c>
      <c r="H66" s="110">
        <v>1985</v>
      </c>
      <c r="I66" s="109">
        <v>8.5</v>
      </c>
      <c r="J66" s="115">
        <v>6.3</v>
      </c>
      <c r="K66" s="117">
        <v>8</v>
      </c>
      <c r="L66" s="59">
        <f t="shared" si="4"/>
        <v>7.5</v>
      </c>
      <c r="M66" s="60" t="str">
        <f t="shared" si="5"/>
        <v>KHÁ</v>
      </c>
    </row>
    <row r="67" spans="1:14" ht="21" customHeight="1">
      <c r="A67" s="80">
        <v>10</v>
      </c>
      <c r="B67" s="24" t="s">
        <v>274</v>
      </c>
      <c r="C67" s="24">
        <v>835</v>
      </c>
      <c r="D67" s="25" t="s">
        <v>275</v>
      </c>
      <c r="E67" s="28" t="s">
        <v>196</v>
      </c>
      <c r="F67" s="29" t="s">
        <v>8</v>
      </c>
      <c r="G67" s="29" t="s">
        <v>15</v>
      </c>
      <c r="H67" s="29" t="s">
        <v>52</v>
      </c>
      <c r="I67" s="109">
        <v>9.5</v>
      </c>
      <c r="J67" s="115">
        <v>9.3000000000000007</v>
      </c>
      <c r="K67" s="117">
        <v>8.5</v>
      </c>
      <c r="L67" s="59">
        <f t="shared" si="4"/>
        <v>8.9</v>
      </c>
      <c r="M67" s="60" t="str">
        <f t="shared" si="5"/>
        <v>GIỎI</v>
      </c>
    </row>
    <row r="68" spans="1:14" ht="21" customHeight="1">
      <c r="A68" s="80">
        <v>11</v>
      </c>
      <c r="B68" s="24" t="s">
        <v>276</v>
      </c>
      <c r="C68" s="24">
        <v>812</v>
      </c>
      <c r="D68" s="25" t="s">
        <v>46</v>
      </c>
      <c r="E68" s="28" t="s">
        <v>106</v>
      </c>
      <c r="F68" s="29" t="s">
        <v>7</v>
      </c>
      <c r="G68" s="29" t="s">
        <v>13</v>
      </c>
      <c r="H68" s="29" t="s">
        <v>287</v>
      </c>
      <c r="I68" s="109">
        <v>9.5</v>
      </c>
      <c r="J68" s="115">
        <v>8.5</v>
      </c>
      <c r="K68" s="117">
        <v>8.1</v>
      </c>
      <c r="L68" s="59">
        <f t="shared" si="4"/>
        <v>8.5</v>
      </c>
      <c r="M68" s="60" t="str">
        <f t="shared" si="5"/>
        <v>GIỎI</v>
      </c>
    </row>
    <row r="69" spans="1:14" ht="21" customHeight="1">
      <c r="A69" s="80">
        <v>12</v>
      </c>
      <c r="B69" s="24" t="s">
        <v>276</v>
      </c>
      <c r="C69" s="24">
        <v>849</v>
      </c>
      <c r="D69" s="25" t="s">
        <v>277</v>
      </c>
      <c r="E69" s="28" t="s">
        <v>278</v>
      </c>
      <c r="F69" s="29" t="s">
        <v>97</v>
      </c>
      <c r="G69" s="29" t="s">
        <v>47</v>
      </c>
      <c r="H69" s="29" t="s">
        <v>54</v>
      </c>
      <c r="I69" s="98">
        <v>7</v>
      </c>
      <c r="J69" s="92">
        <v>8.5</v>
      </c>
      <c r="K69" s="117">
        <v>7.1</v>
      </c>
      <c r="L69" s="59">
        <f t="shared" si="4"/>
        <v>7.6</v>
      </c>
      <c r="M69" s="60" t="str">
        <f t="shared" si="5"/>
        <v>KHÁ</v>
      </c>
    </row>
    <row r="70" spans="1:14" ht="21" customHeight="1">
      <c r="A70" s="80">
        <v>13</v>
      </c>
      <c r="B70" s="24" t="s">
        <v>276</v>
      </c>
      <c r="C70" s="24">
        <v>852</v>
      </c>
      <c r="D70" s="25" t="s">
        <v>279</v>
      </c>
      <c r="E70" s="28" t="s">
        <v>280</v>
      </c>
      <c r="F70" s="29" t="s">
        <v>81</v>
      </c>
      <c r="G70" s="29" t="s">
        <v>79</v>
      </c>
      <c r="H70" s="29" t="s">
        <v>66</v>
      </c>
      <c r="I70" s="98">
        <v>9</v>
      </c>
      <c r="J70" s="92">
        <v>8.6</v>
      </c>
      <c r="K70" s="117">
        <v>7.8</v>
      </c>
      <c r="L70" s="59">
        <f t="shared" si="4"/>
        <v>8.3000000000000007</v>
      </c>
      <c r="M70" s="60" t="str">
        <f t="shared" si="5"/>
        <v>GIỎI</v>
      </c>
    </row>
    <row r="71" spans="1:14" ht="21" customHeight="1">
      <c r="A71" s="80">
        <v>14</v>
      </c>
      <c r="B71" s="24" t="s">
        <v>281</v>
      </c>
      <c r="C71" s="24">
        <v>1007</v>
      </c>
      <c r="D71" s="25" t="s">
        <v>282</v>
      </c>
      <c r="E71" s="28" t="s">
        <v>89</v>
      </c>
      <c r="F71" s="29" t="s">
        <v>50</v>
      </c>
      <c r="G71" s="29" t="s">
        <v>30</v>
      </c>
      <c r="H71" s="29" t="s">
        <v>73</v>
      </c>
      <c r="I71" s="98">
        <v>9</v>
      </c>
      <c r="J71" s="92">
        <v>9.8000000000000007</v>
      </c>
      <c r="K71" s="117">
        <v>8.5</v>
      </c>
      <c r="L71" s="59">
        <f t="shared" si="4"/>
        <v>9</v>
      </c>
      <c r="M71" s="60" t="s">
        <v>230</v>
      </c>
      <c r="N71" t="s">
        <v>233</v>
      </c>
    </row>
    <row r="72" spans="1:14" ht="21" customHeight="1">
      <c r="A72" s="80">
        <v>15</v>
      </c>
      <c r="B72" s="24" t="s">
        <v>283</v>
      </c>
      <c r="C72" s="24">
        <v>1004</v>
      </c>
      <c r="D72" s="25" t="s">
        <v>115</v>
      </c>
      <c r="E72" s="28" t="s">
        <v>284</v>
      </c>
      <c r="F72" s="29" t="s">
        <v>22</v>
      </c>
      <c r="G72" s="29" t="s">
        <v>8</v>
      </c>
      <c r="H72" s="29" t="s">
        <v>75</v>
      </c>
      <c r="I72" s="98">
        <v>7.5</v>
      </c>
      <c r="J72" s="92">
        <v>5</v>
      </c>
      <c r="K72" s="117">
        <v>7.6</v>
      </c>
      <c r="L72" s="59">
        <f t="shared" si="4"/>
        <v>6.7</v>
      </c>
      <c r="M72" s="60" t="str">
        <f t="shared" si="5"/>
        <v>TB KHÁ</v>
      </c>
    </row>
    <row r="73" spans="1:14" ht="21" customHeight="1">
      <c r="A73" s="80">
        <v>16</v>
      </c>
      <c r="B73" s="24" t="s">
        <v>285</v>
      </c>
      <c r="C73" s="24">
        <v>1009</v>
      </c>
      <c r="D73" s="25" t="s">
        <v>286</v>
      </c>
      <c r="E73" s="28" t="s">
        <v>108</v>
      </c>
      <c r="F73" s="29" t="s">
        <v>23</v>
      </c>
      <c r="G73" s="29" t="s">
        <v>12</v>
      </c>
      <c r="H73" s="29" t="s">
        <v>61</v>
      </c>
      <c r="I73" s="98">
        <v>8.5</v>
      </c>
      <c r="J73" s="92">
        <v>5</v>
      </c>
      <c r="K73" s="117">
        <v>8.1</v>
      </c>
      <c r="L73" s="59">
        <f t="shared" si="4"/>
        <v>7.1</v>
      </c>
      <c r="M73" s="60" t="str">
        <f t="shared" si="5"/>
        <v>KHÁ</v>
      </c>
    </row>
    <row r="74" spans="1:14" ht="18.75">
      <c r="A74" s="69"/>
      <c r="B74" s="70" t="s">
        <v>288</v>
      </c>
      <c r="C74" s="71"/>
      <c r="D74" s="72"/>
      <c r="E74" s="73"/>
      <c r="F74" s="73"/>
      <c r="G74" s="73"/>
      <c r="H74" s="74"/>
      <c r="L74" s="75"/>
      <c r="M74" s="76"/>
    </row>
    <row r="75" spans="1:14" ht="15.75">
      <c r="A75" s="77"/>
      <c r="B75" s="77"/>
      <c r="C75" s="77"/>
      <c r="D75" s="77"/>
      <c r="E75" s="77"/>
      <c r="F75" s="77"/>
      <c r="G75" s="77"/>
      <c r="H75" s="187" t="s">
        <v>635</v>
      </c>
      <c r="I75" s="187"/>
      <c r="J75" s="187"/>
      <c r="K75" s="187"/>
      <c r="L75" s="187"/>
      <c r="M75" s="187"/>
    </row>
    <row r="76" spans="1:14" ht="15.75">
      <c r="A76" s="77"/>
      <c r="B76" s="77"/>
      <c r="C76" s="77"/>
      <c r="D76" s="77"/>
      <c r="E76" s="77"/>
      <c r="F76" s="77"/>
      <c r="G76" s="77"/>
      <c r="H76" s="166" t="s">
        <v>228</v>
      </c>
      <c r="I76" s="166"/>
      <c r="J76" s="166"/>
      <c r="K76" s="166"/>
      <c r="L76" s="166"/>
      <c r="M76" s="166"/>
    </row>
    <row r="77" spans="1:14" ht="15.75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</row>
    <row r="78" spans="1:14" ht="15.75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</row>
    <row r="79" spans="1:14" ht="15.75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</row>
    <row r="80" spans="1:14" ht="15.75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</row>
    <row r="81" spans="1:13" ht="15.75">
      <c r="A81" s="77"/>
      <c r="B81" s="77"/>
      <c r="C81" s="77"/>
      <c r="D81" s="77"/>
      <c r="E81" s="77"/>
      <c r="F81" s="77"/>
      <c r="G81" s="77"/>
      <c r="H81" s="166" t="s">
        <v>116</v>
      </c>
      <c r="I81" s="166"/>
      <c r="J81" s="166"/>
      <c r="K81" s="166"/>
      <c r="L81" s="166"/>
      <c r="M81" s="166"/>
    </row>
  </sheetData>
  <autoFilter ref="A57:N76" xr:uid="{69275CBA-5D47-46EC-813F-98B14743FAA9}">
    <filterColumn colId="3" showButton="0"/>
  </autoFilter>
  <mergeCells count="48">
    <mergeCell ref="H81:M81"/>
    <mergeCell ref="K56:K57"/>
    <mergeCell ref="L56:L57"/>
    <mergeCell ref="M56:M57"/>
    <mergeCell ref="H75:M75"/>
    <mergeCell ref="H76:M76"/>
    <mergeCell ref="A52:M52"/>
    <mergeCell ref="A53:M53"/>
    <mergeCell ref="A54:M54"/>
    <mergeCell ref="A56:A57"/>
    <mergeCell ref="B56:C56"/>
    <mergeCell ref="D56:E57"/>
    <mergeCell ref="F56:H56"/>
    <mergeCell ref="I56:J56"/>
    <mergeCell ref="H15:M15"/>
    <mergeCell ref="H16:M16"/>
    <mergeCell ref="H21:M21"/>
    <mergeCell ref="H49:M49"/>
    <mergeCell ref="H50:M50"/>
    <mergeCell ref="H23:M23"/>
    <mergeCell ref="H24:M24"/>
    <mergeCell ref="A26:M26"/>
    <mergeCell ref="A27:M27"/>
    <mergeCell ref="A28:M28"/>
    <mergeCell ref="A30:A31"/>
    <mergeCell ref="B30:C30"/>
    <mergeCell ref="D30:E31"/>
    <mergeCell ref="F30:H30"/>
    <mergeCell ref="I30:J30"/>
    <mergeCell ref="H47:M47"/>
    <mergeCell ref="M8:M9"/>
    <mergeCell ref="A8:A9"/>
    <mergeCell ref="B8:C8"/>
    <mergeCell ref="D8:E9"/>
    <mergeCell ref="F8:H8"/>
    <mergeCell ref="I8:J8"/>
    <mergeCell ref="K8:K9"/>
    <mergeCell ref="L8:L9"/>
    <mergeCell ref="A4:M4"/>
    <mergeCell ref="A5:M5"/>
    <mergeCell ref="A6:M6"/>
    <mergeCell ref="H1:M1"/>
    <mergeCell ref="H2:M2"/>
    <mergeCell ref="K30:K31"/>
    <mergeCell ref="L30:L31"/>
    <mergeCell ref="M30:M31"/>
    <mergeCell ref="H41:M41"/>
    <mergeCell ref="H42:M42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C4DA-5DF1-4B59-871D-3CFEED0C2AA3}">
  <sheetPr>
    <tabColor rgb="FF00B0F0"/>
  </sheetPr>
  <dimension ref="A1:M26"/>
  <sheetViews>
    <sheetView topLeftCell="A19" workbookViewId="0">
      <selection sqref="A1:M25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8" customWidth="1"/>
    <col min="5" max="5" width="6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42578125" customWidth="1"/>
    <col min="13" max="13" width="13.85546875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234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57">
        <v>1</v>
      </c>
      <c r="B10" s="4" t="s">
        <v>623</v>
      </c>
      <c r="C10" s="33">
        <v>614</v>
      </c>
      <c r="D10" s="106" t="s">
        <v>206</v>
      </c>
      <c r="E10" s="36" t="s">
        <v>34</v>
      </c>
      <c r="F10" s="12">
        <v>6</v>
      </c>
      <c r="G10" s="22">
        <v>12</v>
      </c>
      <c r="H10" s="12">
        <v>1992</v>
      </c>
      <c r="I10" s="116">
        <v>8</v>
      </c>
      <c r="J10" s="116">
        <v>9</v>
      </c>
      <c r="K10" s="58">
        <v>8.3000000000000007</v>
      </c>
      <c r="L10" s="59">
        <f>ROUND((3*K10+2*J10+I10)/6,1)</f>
        <v>8.5</v>
      </c>
      <c r="M10" s="60" t="str">
        <f>IF(L10&lt;3.5,"KÉM",IF(L10&lt;=4.9,"YẾU",IF(L10&lt;=5.9,"TRUNG BÌNH",IF(L10&lt;=6.9,"TB KHÁ",IF(L10&lt;=7.9,"KHÁ",IF(L10&lt;=8.9,"GIỎI","XS"))))))</f>
        <v>GIỎI</v>
      </c>
    </row>
    <row r="11" spans="1:13" s="61" customFormat="1" ht="21" customHeight="1">
      <c r="A11" s="57">
        <v>2</v>
      </c>
      <c r="B11" s="4" t="s">
        <v>623</v>
      </c>
      <c r="C11" s="30">
        <v>635</v>
      </c>
      <c r="D11" s="5" t="s">
        <v>624</v>
      </c>
      <c r="E11" s="6" t="s">
        <v>6</v>
      </c>
      <c r="F11" s="22">
        <v>14</v>
      </c>
      <c r="G11" s="22">
        <v>12</v>
      </c>
      <c r="H11" s="12">
        <v>1997</v>
      </c>
      <c r="I11" s="116">
        <v>7</v>
      </c>
      <c r="J11" s="116">
        <v>9</v>
      </c>
      <c r="K11" s="58">
        <v>8.5</v>
      </c>
      <c r="L11" s="59">
        <f t="shared" ref="L11:L16" si="0">ROUND((3*K11+2*J11+I11)/6,1)</f>
        <v>8.4</v>
      </c>
      <c r="M11" s="60" t="str">
        <f t="shared" ref="M11:M16" si="1">IF(L11&lt;3.5,"KÉM",IF(L11&lt;=4.9,"YẾU",IF(L11&lt;=5.9,"TRUNG BÌNH",IF(L11&lt;=6.9,"TB KHÁ",IF(L11&lt;=7.9,"KHÁ",IF(L11&lt;=8.9,"GIỎI","XS"))))))</f>
        <v>GIỎI</v>
      </c>
    </row>
    <row r="12" spans="1:13" s="61" customFormat="1" ht="21" customHeight="1">
      <c r="A12" s="57">
        <v>3</v>
      </c>
      <c r="B12" s="24" t="s">
        <v>625</v>
      </c>
      <c r="C12" s="33">
        <v>642</v>
      </c>
      <c r="D12" s="25" t="s">
        <v>436</v>
      </c>
      <c r="E12" s="6" t="s">
        <v>6</v>
      </c>
      <c r="F12" s="22">
        <v>2</v>
      </c>
      <c r="G12" s="22">
        <v>8</v>
      </c>
      <c r="H12" s="3" t="s">
        <v>93</v>
      </c>
      <c r="I12" s="116">
        <v>7</v>
      </c>
      <c r="J12" s="116">
        <v>8.5</v>
      </c>
      <c r="K12" s="58">
        <v>8.1</v>
      </c>
      <c r="L12" s="59">
        <f t="shared" si="0"/>
        <v>8.1</v>
      </c>
      <c r="M12" s="60" t="str">
        <f t="shared" si="1"/>
        <v>GIỎI</v>
      </c>
    </row>
    <row r="13" spans="1:13" s="61" customFormat="1" ht="21" customHeight="1">
      <c r="A13" s="57">
        <v>4</v>
      </c>
      <c r="B13" s="24" t="s">
        <v>626</v>
      </c>
      <c r="C13" s="33">
        <v>655</v>
      </c>
      <c r="D13" s="25" t="s">
        <v>627</v>
      </c>
      <c r="E13" s="6" t="s">
        <v>84</v>
      </c>
      <c r="F13" s="13">
        <v>10</v>
      </c>
      <c r="G13" s="11">
        <v>6</v>
      </c>
      <c r="H13" s="12">
        <v>1996</v>
      </c>
      <c r="I13" s="116">
        <v>9</v>
      </c>
      <c r="J13" s="116">
        <v>9</v>
      </c>
      <c r="K13" s="58">
        <v>8.6</v>
      </c>
      <c r="L13" s="59">
        <f t="shared" si="0"/>
        <v>8.8000000000000007</v>
      </c>
      <c r="M13" s="60" t="str">
        <f t="shared" si="1"/>
        <v>GIỎI</v>
      </c>
    </row>
    <row r="14" spans="1:13" s="61" customFormat="1" ht="21" customHeight="1">
      <c r="A14" s="57">
        <v>5</v>
      </c>
      <c r="B14" s="24" t="s">
        <v>628</v>
      </c>
      <c r="C14" s="24">
        <v>1117</v>
      </c>
      <c r="D14" s="25" t="s">
        <v>629</v>
      </c>
      <c r="E14" s="28" t="s">
        <v>101</v>
      </c>
      <c r="F14" s="29" t="s">
        <v>81</v>
      </c>
      <c r="G14" s="29" t="s">
        <v>8</v>
      </c>
      <c r="H14" s="3" t="s">
        <v>140</v>
      </c>
      <c r="I14" s="116">
        <v>6.5</v>
      </c>
      <c r="J14" s="116">
        <v>8</v>
      </c>
      <c r="K14" s="58">
        <v>7.4</v>
      </c>
      <c r="L14" s="59">
        <f t="shared" si="0"/>
        <v>7.5</v>
      </c>
      <c r="M14" s="60" t="str">
        <f t="shared" si="1"/>
        <v>KHÁ</v>
      </c>
    </row>
    <row r="15" spans="1:13" s="61" customFormat="1" ht="21" customHeight="1">
      <c r="A15" s="57">
        <v>6</v>
      </c>
      <c r="B15" s="24" t="s">
        <v>630</v>
      </c>
      <c r="C15" s="24">
        <v>1139</v>
      </c>
      <c r="D15" s="25" t="s">
        <v>461</v>
      </c>
      <c r="E15" s="28" t="s">
        <v>351</v>
      </c>
      <c r="F15" s="29" t="s">
        <v>79</v>
      </c>
      <c r="G15" s="29" t="s">
        <v>13</v>
      </c>
      <c r="H15" s="3" t="s">
        <v>61</v>
      </c>
      <c r="I15" s="116">
        <v>8</v>
      </c>
      <c r="J15" s="116">
        <v>8.5</v>
      </c>
      <c r="K15" s="58">
        <v>7.8</v>
      </c>
      <c r="L15" s="59">
        <f t="shared" si="0"/>
        <v>8.1</v>
      </c>
      <c r="M15" s="60" t="str">
        <f t="shared" si="1"/>
        <v>GIỎI</v>
      </c>
    </row>
    <row r="16" spans="1:13" s="61" customFormat="1" ht="21" customHeight="1">
      <c r="A16" s="57">
        <v>7</v>
      </c>
      <c r="B16" s="24" t="s">
        <v>631</v>
      </c>
      <c r="C16" s="24">
        <v>1166</v>
      </c>
      <c r="D16" s="25" t="s">
        <v>632</v>
      </c>
      <c r="E16" s="28" t="s">
        <v>633</v>
      </c>
      <c r="F16" s="29" t="s">
        <v>8</v>
      </c>
      <c r="G16" s="29" t="s">
        <v>16</v>
      </c>
      <c r="H16" s="3" t="s">
        <v>60</v>
      </c>
      <c r="I16" s="116">
        <v>7.5</v>
      </c>
      <c r="J16" s="116">
        <v>8.5</v>
      </c>
      <c r="K16" s="58">
        <v>7.5</v>
      </c>
      <c r="L16" s="59">
        <f t="shared" si="0"/>
        <v>7.8</v>
      </c>
      <c r="M16" s="60" t="str">
        <f t="shared" si="1"/>
        <v>KHÁ</v>
      </c>
    </row>
    <row r="17" spans="1:13" s="61" customFormat="1" ht="9.75" customHeight="1">
      <c r="A17" s="62"/>
      <c r="B17" s="20"/>
      <c r="C17" s="20"/>
      <c r="D17" s="21"/>
      <c r="E17" s="63"/>
      <c r="F17" s="64"/>
      <c r="G17" s="64"/>
      <c r="H17" s="64"/>
      <c r="I17" s="65"/>
      <c r="J17" s="65"/>
      <c r="K17" s="66"/>
      <c r="L17" s="67"/>
      <c r="M17" s="68"/>
    </row>
    <row r="18" spans="1:13" ht="18.75">
      <c r="A18" s="69"/>
      <c r="B18" s="70" t="s">
        <v>240</v>
      </c>
      <c r="C18" s="71"/>
      <c r="D18" s="72"/>
      <c r="E18" s="73"/>
      <c r="F18" s="73"/>
      <c r="G18" s="73"/>
      <c r="H18" s="74"/>
      <c r="L18" s="75"/>
      <c r="M18" s="76"/>
    </row>
    <row r="19" spans="1:13" s="77" customFormat="1" ht="17.25" customHeight="1">
      <c r="H19" s="187" t="s">
        <v>635</v>
      </c>
      <c r="I19" s="187"/>
      <c r="J19" s="187"/>
      <c r="K19" s="187"/>
      <c r="L19" s="187"/>
      <c r="M19" s="187"/>
    </row>
    <row r="20" spans="1:13" s="77" customFormat="1" ht="17.25" customHeight="1">
      <c r="H20" s="166" t="s">
        <v>228</v>
      </c>
      <c r="I20" s="166"/>
      <c r="J20" s="166"/>
      <c r="K20" s="166"/>
      <c r="L20" s="166"/>
      <c r="M20" s="166"/>
    </row>
    <row r="21" spans="1:13" s="77" customFormat="1" ht="15.75"/>
    <row r="22" spans="1:13" s="77" customFormat="1" ht="15.75"/>
    <row r="23" spans="1:13" s="77" customFormat="1" ht="15.75"/>
    <row r="24" spans="1:13" s="77" customFormat="1" ht="15.75"/>
    <row r="25" spans="1:13" s="77" customFormat="1" ht="15.75">
      <c r="H25" s="166" t="s">
        <v>116</v>
      </c>
      <c r="I25" s="166"/>
      <c r="J25" s="166"/>
      <c r="K25" s="166"/>
      <c r="L25" s="166"/>
      <c r="M25" s="166"/>
    </row>
    <row r="26" spans="1:13" ht="15.75">
      <c r="A26" s="77"/>
      <c r="B26" s="77"/>
      <c r="C26" s="77"/>
      <c r="D26" s="77"/>
      <c r="E26" s="77"/>
      <c r="F26" s="77"/>
      <c r="G26" s="77"/>
      <c r="H26" s="78"/>
      <c r="I26" s="79"/>
      <c r="J26" s="79"/>
      <c r="K26" s="79"/>
      <c r="L26" s="79"/>
      <c r="M26" s="79"/>
    </row>
  </sheetData>
  <mergeCells count="16">
    <mergeCell ref="H25:M25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9:M19"/>
    <mergeCell ref="H20:M20"/>
  </mergeCells>
  <conditionalFormatting sqref="D10:E16">
    <cfRule type="expression" dxfId="10" priority="1" stopIfTrue="1">
      <formula>"11XD2"</formula>
    </cfRule>
  </conditionalFormatting>
  <pageMargins left="0.51181102362204722" right="0" top="0.35433070866141736" bottom="0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C95D-6BD3-46E5-9D3D-CC7012E9AC51}">
  <sheetPr>
    <tabColor rgb="FF00B0F0"/>
  </sheetPr>
  <dimension ref="A1:W75"/>
  <sheetViews>
    <sheetView topLeftCell="A29" workbookViewId="0">
      <selection activeCell="L35" activeCellId="1" sqref="I35:J38 L35:M38"/>
    </sheetView>
  </sheetViews>
  <sheetFormatPr defaultRowHeight="15"/>
  <cols>
    <col min="1" max="1" width="3" customWidth="1"/>
    <col min="2" max="2" width="9" customWidth="1"/>
    <col min="3" max="3" width="5.140625" customWidth="1"/>
    <col min="4" max="4" width="17.42578125" customWidth="1"/>
    <col min="5" max="5" width="7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5703125" customWidth="1"/>
    <col min="13" max="13" width="12.4257812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289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29.2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4.7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4.5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4" t="s">
        <v>186</v>
      </c>
      <c r="C10" s="4">
        <v>1058</v>
      </c>
      <c r="D10" s="106" t="s">
        <v>290</v>
      </c>
      <c r="E10" s="6" t="s">
        <v>291</v>
      </c>
      <c r="F10" s="30" t="s">
        <v>29</v>
      </c>
      <c r="G10" s="30" t="s">
        <v>15</v>
      </c>
      <c r="H10" s="4">
        <v>1994</v>
      </c>
      <c r="I10" s="109">
        <v>5.5</v>
      </c>
      <c r="J10" s="109">
        <v>5.3</v>
      </c>
      <c r="K10" s="117">
        <v>7</v>
      </c>
      <c r="L10" s="59">
        <f>ROUND((3*K10+2*J10+I10)/6,1)</f>
        <v>6.2</v>
      </c>
      <c r="M10" s="60" t="str">
        <f>IF(L10&lt;3.5,"KÉM",IF(L10&lt;=4.9,"YẾU",IF(L10&lt;=5.9,"TRUNG BÌNH",IF(L10&lt;=6.9,"TB KHÁ",IF(L10&lt;=7.9,"KHÁ",IF(L10&lt;=8.9,"GIỎI","XS"))))))</f>
        <v>TB KHÁ</v>
      </c>
    </row>
    <row r="11" spans="1:13" ht="21" customHeight="1">
      <c r="A11" s="80">
        <v>2</v>
      </c>
      <c r="B11" s="4" t="s">
        <v>186</v>
      </c>
      <c r="C11" s="4">
        <v>1059</v>
      </c>
      <c r="D11" s="106" t="s">
        <v>254</v>
      </c>
      <c r="E11" s="6" t="s">
        <v>102</v>
      </c>
      <c r="F11" s="4">
        <v>20</v>
      </c>
      <c r="G11" s="30" t="s">
        <v>11</v>
      </c>
      <c r="H11" s="4">
        <v>1995</v>
      </c>
      <c r="I11" s="98">
        <v>5.5</v>
      </c>
      <c r="J11" s="98">
        <v>5.6</v>
      </c>
      <c r="K11" s="117">
        <v>7.1</v>
      </c>
      <c r="L11" s="59">
        <f t="shared" ref="L11:L13" si="0">ROUND((3*K11+2*J11+I11)/6,1)</f>
        <v>6.3</v>
      </c>
      <c r="M11" s="60" t="str">
        <f t="shared" ref="M11:M13" si="1">IF(L11&lt;3.5,"KÉM",IF(L11&lt;=4.9,"YẾU",IF(L11&lt;=5.9,"TRUNG BÌNH",IF(L11&lt;=6.9,"TB KHÁ",IF(L11&lt;=7.9,"KHÁ",IF(L11&lt;=8.9,"GIỎI","XS"))))))</f>
        <v>TB KHÁ</v>
      </c>
    </row>
    <row r="12" spans="1:13" ht="21" customHeight="1">
      <c r="A12" s="80">
        <v>3</v>
      </c>
      <c r="B12" s="4" t="s">
        <v>124</v>
      </c>
      <c r="C12" s="4">
        <v>1057</v>
      </c>
      <c r="D12" s="106" t="s">
        <v>292</v>
      </c>
      <c r="E12" s="6" t="s">
        <v>151</v>
      </c>
      <c r="F12" s="30" t="s">
        <v>5</v>
      </c>
      <c r="G12" s="30" t="s">
        <v>5</v>
      </c>
      <c r="H12" s="4">
        <v>1991</v>
      </c>
      <c r="I12" s="98">
        <v>6</v>
      </c>
      <c r="J12" s="98">
        <v>5.6</v>
      </c>
      <c r="K12" s="117">
        <v>7.1</v>
      </c>
      <c r="L12" s="59">
        <f t="shared" ref="L12" si="2">ROUND((3*K12+2*J12+I12)/6,1)</f>
        <v>6.4</v>
      </c>
      <c r="M12" s="60" t="str">
        <f t="shared" ref="M12" si="3">IF(L12&lt;3.5,"KÉM",IF(L12&lt;=4.9,"YẾU",IF(L12&lt;=5.9,"TRUNG BÌNH",IF(L12&lt;=6.9,"TB KHÁ",IF(L12&lt;=7.9,"KHÁ",IF(L12&lt;=8.9,"GIỎI","XS"))))))</f>
        <v>TB KHÁ</v>
      </c>
    </row>
    <row r="13" spans="1:13" ht="21" customHeight="1">
      <c r="A13" s="80">
        <v>4</v>
      </c>
      <c r="B13" s="24" t="s">
        <v>188</v>
      </c>
      <c r="C13" s="94">
        <v>1184</v>
      </c>
      <c r="D13" s="25" t="s">
        <v>293</v>
      </c>
      <c r="E13" s="28" t="s">
        <v>92</v>
      </c>
      <c r="F13" s="29" t="s">
        <v>50</v>
      </c>
      <c r="G13" s="29" t="s">
        <v>47</v>
      </c>
      <c r="H13" s="29" t="s">
        <v>117</v>
      </c>
      <c r="I13" s="98">
        <v>6.5</v>
      </c>
      <c r="J13" s="98">
        <v>5.7</v>
      </c>
      <c r="K13" s="117">
        <v>6.9</v>
      </c>
      <c r="L13" s="59">
        <f t="shared" si="0"/>
        <v>6.4</v>
      </c>
      <c r="M13" s="60" t="str">
        <f t="shared" si="1"/>
        <v>TB KHÁ</v>
      </c>
    </row>
    <row r="14" spans="1:13" ht="21" customHeight="1">
      <c r="A14" s="80">
        <v>5</v>
      </c>
      <c r="B14" s="24" t="s">
        <v>189</v>
      </c>
      <c r="C14" s="114">
        <v>1131</v>
      </c>
      <c r="D14" s="102" t="s">
        <v>28</v>
      </c>
      <c r="E14" s="103" t="s">
        <v>294</v>
      </c>
      <c r="F14" s="3" t="s">
        <v>10</v>
      </c>
      <c r="G14" s="3" t="s">
        <v>12</v>
      </c>
      <c r="H14" s="3" t="s">
        <v>55</v>
      </c>
      <c r="I14" s="98">
        <v>8.5</v>
      </c>
      <c r="J14" s="98">
        <v>6</v>
      </c>
      <c r="K14" s="117">
        <v>7.1</v>
      </c>
      <c r="L14" s="59">
        <f t="shared" ref="L14" si="4">ROUND((3*K14+2*J14+I14)/6,1)</f>
        <v>7</v>
      </c>
      <c r="M14" s="60" t="str">
        <f t="shared" ref="M14" si="5">IF(L14&lt;3.5,"KÉM",IF(L14&lt;=4.9,"YẾU",IF(L14&lt;=5.9,"TRUNG BÌNH",IF(L14&lt;=6.9,"TB KHÁ",IF(L14&lt;=7.9,"KHÁ",IF(L14&lt;=8.9,"GIỎI","XS"))))))</f>
        <v>KHÁ</v>
      </c>
    </row>
    <row r="15" spans="1:13">
      <c r="A15" s="62"/>
      <c r="B15" s="20"/>
      <c r="C15" s="20"/>
      <c r="D15" s="21"/>
      <c r="E15" s="63"/>
      <c r="F15" s="64"/>
      <c r="G15" s="64"/>
      <c r="H15" s="64"/>
      <c r="I15" s="65"/>
      <c r="J15" s="65"/>
      <c r="K15" s="66"/>
      <c r="L15" s="67"/>
      <c r="M15" s="68"/>
    </row>
    <row r="16" spans="1:13" ht="18.75">
      <c r="A16" s="69"/>
      <c r="B16" s="70" t="s">
        <v>241</v>
      </c>
      <c r="C16" s="71"/>
      <c r="D16" s="72"/>
      <c r="E16" s="73"/>
      <c r="F16" s="73"/>
      <c r="G16" s="73"/>
      <c r="H16" s="74"/>
      <c r="L16" s="75"/>
      <c r="M16" s="76"/>
    </row>
    <row r="17" spans="1:13" ht="15.75">
      <c r="A17" s="77"/>
      <c r="B17" s="77"/>
      <c r="C17" s="77"/>
      <c r="D17" s="77"/>
      <c r="E17" s="77"/>
      <c r="F17" s="77"/>
      <c r="G17" s="77"/>
      <c r="H17" s="187" t="s">
        <v>635</v>
      </c>
      <c r="I17" s="187"/>
      <c r="J17" s="187"/>
      <c r="K17" s="187"/>
      <c r="L17" s="187"/>
      <c r="M17" s="187"/>
    </row>
    <row r="18" spans="1:13" ht="15.75">
      <c r="A18" s="77"/>
      <c r="B18" s="77"/>
      <c r="C18" s="77"/>
      <c r="D18" s="77"/>
      <c r="E18" s="77"/>
      <c r="F18" s="77"/>
      <c r="G18" s="77"/>
      <c r="H18" s="166" t="s">
        <v>228</v>
      </c>
      <c r="I18" s="166"/>
      <c r="J18" s="166"/>
      <c r="K18" s="166"/>
      <c r="L18" s="166"/>
      <c r="M18" s="166"/>
    </row>
    <row r="19" spans="1:13" ht="15.7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5.7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ht="15.7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 ht="15.75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</row>
    <row r="23" spans="1:13" ht="15.75">
      <c r="A23" s="77"/>
      <c r="B23" s="77"/>
      <c r="C23" s="77"/>
      <c r="D23" s="77"/>
      <c r="E23" s="77"/>
      <c r="F23" s="77"/>
      <c r="G23" s="77"/>
      <c r="H23" s="166" t="s">
        <v>116</v>
      </c>
      <c r="I23" s="166"/>
      <c r="J23" s="166"/>
      <c r="K23" s="166"/>
      <c r="L23" s="166"/>
      <c r="M23" s="166"/>
    </row>
    <row r="24" spans="1:13">
      <c r="A24" s="43"/>
    </row>
    <row r="25" spans="1:13">
      <c r="A25" s="43" t="s">
        <v>242</v>
      </c>
      <c r="B25" s="43"/>
      <c r="C25" s="43"/>
      <c r="D25" s="43"/>
      <c r="E25" s="43"/>
      <c r="F25" s="43"/>
      <c r="G25" s="43"/>
      <c r="H25" s="167" t="s">
        <v>219</v>
      </c>
      <c r="I25" s="167"/>
      <c r="J25" s="167"/>
      <c r="K25" s="167"/>
      <c r="L25" s="167"/>
      <c r="M25" s="167"/>
    </row>
    <row r="26" spans="1:13">
      <c r="A26" s="45" t="s">
        <v>27</v>
      </c>
      <c r="B26" s="45"/>
      <c r="C26" s="45"/>
      <c r="D26" s="45"/>
      <c r="E26" s="45"/>
      <c r="F26" s="45"/>
      <c r="G26" s="45"/>
      <c r="H26" s="168" t="s">
        <v>42</v>
      </c>
      <c r="I26" s="168"/>
      <c r="J26" s="168"/>
      <c r="K26" s="168"/>
      <c r="L26" s="168"/>
      <c r="M26" s="168"/>
    </row>
    <row r="27" spans="1:13" ht="21">
      <c r="A27" s="46"/>
      <c r="B27" s="46"/>
      <c r="C27" s="46"/>
      <c r="D27" s="46"/>
      <c r="E27" s="47"/>
      <c r="F27" s="47"/>
      <c r="G27" s="47"/>
      <c r="H27" s="48"/>
      <c r="I27" s="49"/>
      <c r="J27" s="49"/>
      <c r="K27" s="49"/>
      <c r="L27" s="47"/>
      <c r="M27" s="47"/>
    </row>
    <row r="28" spans="1:13" ht="18.75">
      <c r="A28" s="169" t="s">
        <v>220</v>
      </c>
      <c r="B28" s="169"/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</row>
    <row r="29" spans="1:13" ht="15.75">
      <c r="A29" s="170" t="s">
        <v>295</v>
      </c>
      <c r="B29" s="170"/>
      <c r="C29" s="170"/>
      <c r="D29" s="170"/>
      <c r="E29" s="170"/>
      <c r="F29" s="170"/>
      <c r="G29" s="170"/>
      <c r="H29" s="170"/>
      <c r="I29" s="170"/>
      <c r="J29" s="170"/>
      <c r="K29" s="170"/>
      <c r="L29" s="170"/>
      <c r="M29" s="170"/>
    </row>
    <row r="30" spans="1:13" ht="26.25" customHeight="1">
      <c r="A30" s="171" t="s">
        <v>634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1"/>
    </row>
    <row r="31" spans="1:13" ht="18">
      <c r="A31" s="52"/>
      <c r="D31" s="53"/>
      <c r="E31" s="52"/>
      <c r="F31" s="52"/>
      <c r="G31" s="52"/>
    </row>
    <row r="32" spans="1:13" ht="28.5" customHeight="1">
      <c r="A32" s="172" t="s">
        <v>41</v>
      </c>
      <c r="B32" s="174" t="s">
        <v>38</v>
      </c>
      <c r="C32" s="175"/>
      <c r="D32" s="176" t="s">
        <v>43</v>
      </c>
      <c r="E32" s="177"/>
      <c r="F32" s="180" t="s">
        <v>3</v>
      </c>
      <c r="G32" s="181"/>
      <c r="H32" s="182"/>
      <c r="I32" s="183" t="s">
        <v>221</v>
      </c>
      <c r="J32" s="184"/>
      <c r="K32" s="185" t="s">
        <v>222</v>
      </c>
      <c r="L32" s="185" t="s">
        <v>223</v>
      </c>
      <c r="M32" s="185" t="s">
        <v>224</v>
      </c>
    </row>
    <row r="33" spans="1:23" ht="48">
      <c r="A33" s="173"/>
      <c r="B33" s="7" t="s">
        <v>39</v>
      </c>
      <c r="C33" s="7" t="s">
        <v>40</v>
      </c>
      <c r="D33" s="178"/>
      <c r="E33" s="179"/>
      <c r="F33" s="10" t="s">
        <v>2</v>
      </c>
      <c r="G33" s="10" t="s">
        <v>1</v>
      </c>
      <c r="H33" s="9" t="s">
        <v>2</v>
      </c>
      <c r="I33" s="55" t="s">
        <v>225</v>
      </c>
      <c r="J33" s="55" t="s">
        <v>226</v>
      </c>
      <c r="K33" s="186"/>
      <c r="L33" s="186"/>
      <c r="M33" s="186"/>
    </row>
    <row r="34" spans="1:23" ht="21" customHeight="1">
      <c r="A34" s="80">
        <v>1</v>
      </c>
      <c r="B34" s="4" t="s">
        <v>296</v>
      </c>
      <c r="C34" s="33">
        <v>401</v>
      </c>
      <c r="D34" s="5" t="s">
        <v>297</v>
      </c>
      <c r="E34" s="6" t="s">
        <v>119</v>
      </c>
      <c r="F34" s="13">
        <v>12</v>
      </c>
      <c r="G34" s="11">
        <v>8</v>
      </c>
      <c r="H34" s="4">
        <v>2005</v>
      </c>
      <c r="I34" s="98">
        <v>9</v>
      </c>
      <c r="J34" s="98">
        <v>7.4</v>
      </c>
      <c r="K34" s="117">
        <v>7.2</v>
      </c>
      <c r="L34" s="59">
        <f t="shared" ref="L34:L35" si="6">ROUND((3*K34+2*J34+I34)/6,1)</f>
        <v>7.6</v>
      </c>
      <c r="M34" s="60" t="str">
        <f t="shared" ref="M34:M35" si="7">IF(L34&lt;3.5,"KÉM",IF(L34&lt;=4.9,"YẾU",IF(L34&lt;=5.9,"TRUNG BÌNH",IF(L34&lt;=6.9,"TB KHÁ",IF(L34&lt;=7.9,"KHÁ",IF(L34&lt;=8.9,"GIỎI","XS"))))))</f>
        <v>KHÁ</v>
      </c>
    </row>
    <row r="35" spans="1:23" s="155" customFormat="1" ht="21" customHeight="1">
      <c r="A35" s="144">
        <v>2</v>
      </c>
      <c r="B35" s="145" t="s">
        <v>638</v>
      </c>
      <c r="C35" s="146">
        <v>695</v>
      </c>
      <c r="D35" s="147" t="s">
        <v>639</v>
      </c>
      <c r="E35" s="148" t="s">
        <v>100</v>
      </c>
      <c r="F35" s="149">
        <v>26</v>
      </c>
      <c r="G35" s="149">
        <v>5</v>
      </c>
      <c r="H35" s="150">
        <v>1999</v>
      </c>
      <c r="I35" s="151">
        <v>8</v>
      </c>
      <c r="J35" s="151">
        <v>8.6999999999999993</v>
      </c>
      <c r="K35" s="152">
        <v>7.8</v>
      </c>
      <c r="L35" s="153">
        <f t="shared" si="6"/>
        <v>8.1</v>
      </c>
      <c r="M35" s="154" t="str">
        <f t="shared" si="7"/>
        <v>GIỎI</v>
      </c>
      <c r="O35" s="156"/>
      <c r="P35" s="156"/>
      <c r="Q35" s="157"/>
      <c r="R35" s="158"/>
      <c r="S35" s="159"/>
      <c r="T35" s="159"/>
      <c r="U35" s="156"/>
      <c r="V35" s="160"/>
      <c r="W35" s="160"/>
    </row>
    <row r="36" spans="1:23" s="155" customFormat="1" ht="21" customHeight="1">
      <c r="A36" s="144">
        <v>3</v>
      </c>
      <c r="B36" s="161" t="s">
        <v>190</v>
      </c>
      <c r="C36" s="161">
        <v>861</v>
      </c>
      <c r="D36" s="147" t="s">
        <v>298</v>
      </c>
      <c r="E36" s="162" t="s">
        <v>86</v>
      </c>
      <c r="F36" s="163" t="s">
        <v>17</v>
      </c>
      <c r="G36" s="163" t="s">
        <v>29</v>
      </c>
      <c r="H36" s="161">
        <v>2005</v>
      </c>
      <c r="I36" s="151">
        <v>9</v>
      </c>
      <c r="J36" s="151">
        <v>8.1</v>
      </c>
      <c r="K36" s="152">
        <v>7.8</v>
      </c>
      <c r="L36" s="153">
        <f t="shared" ref="L36:L38" si="8">ROUND((3*K36+2*J36+I36)/6,1)</f>
        <v>8.1</v>
      </c>
      <c r="M36" s="154" t="str">
        <f t="shared" ref="M36:M38" si="9">IF(L36&lt;3.5,"KÉM",IF(L36&lt;=4.9,"YẾU",IF(L36&lt;=5.9,"TRUNG BÌNH",IF(L36&lt;=6.9,"TB KHÁ",IF(L36&lt;=7.9,"KHÁ",IF(L36&lt;=8.9,"GIỎI","XS"))))))</f>
        <v>GIỎI</v>
      </c>
      <c r="O36" s="156"/>
      <c r="P36" s="156"/>
      <c r="Q36" s="157"/>
      <c r="R36" s="158"/>
      <c r="S36" s="159"/>
      <c r="T36" s="159"/>
      <c r="U36" s="156"/>
      <c r="V36" s="160"/>
      <c r="W36" s="160"/>
    </row>
    <row r="37" spans="1:23" s="155" customFormat="1" ht="21" customHeight="1">
      <c r="A37" s="144">
        <v>4</v>
      </c>
      <c r="B37" s="161" t="s">
        <v>190</v>
      </c>
      <c r="C37" s="161">
        <v>879</v>
      </c>
      <c r="D37" s="147" t="s">
        <v>299</v>
      </c>
      <c r="E37" s="162" t="s">
        <v>162</v>
      </c>
      <c r="F37" s="163" t="s">
        <v>78</v>
      </c>
      <c r="G37" s="163" t="s">
        <v>16</v>
      </c>
      <c r="H37" s="161">
        <v>1999</v>
      </c>
      <c r="I37" s="151">
        <v>9</v>
      </c>
      <c r="J37" s="151">
        <v>7.1</v>
      </c>
      <c r="K37" s="152">
        <v>7.8</v>
      </c>
      <c r="L37" s="153">
        <f t="shared" si="8"/>
        <v>7.8</v>
      </c>
      <c r="M37" s="154" t="str">
        <f t="shared" si="9"/>
        <v>KHÁ</v>
      </c>
      <c r="O37" s="156"/>
      <c r="P37" s="156"/>
      <c r="Q37" s="157"/>
      <c r="R37" s="164"/>
      <c r="S37" s="159"/>
      <c r="T37" s="159"/>
      <c r="U37" s="156"/>
      <c r="V37" s="160"/>
      <c r="W37" s="160"/>
    </row>
    <row r="38" spans="1:23" s="155" customFormat="1" ht="21" customHeight="1">
      <c r="A38" s="144">
        <v>5</v>
      </c>
      <c r="B38" s="161" t="s">
        <v>191</v>
      </c>
      <c r="C38" s="161">
        <v>844</v>
      </c>
      <c r="D38" s="147" t="s">
        <v>300</v>
      </c>
      <c r="E38" s="148" t="s">
        <v>144</v>
      </c>
      <c r="F38" s="163" t="s">
        <v>11</v>
      </c>
      <c r="G38" s="163" t="s">
        <v>11</v>
      </c>
      <c r="H38" s="161">
        <v>2004</v>
      </c>
      <c r="I38" s="151">
        <v>8.5</v>
      </c>
      <c r="J38" s="151">
        <v>6</v>
      </c>
      <c r="K38" s="152">
        <v>7.4</v>
      </c>
      <c r="L38" s="153">
        <f t="shared" si="8"/>
        <v>7.1</v>
      </c>
      <c r="M38" s="154" t="str">
        <f t="shared" si="9"/>
        <v>KHÁ</v>
      </c>
      <c r="O38" s="156"/>
      <c r="P38" s="156"/>
      <c r="Q38" s="157"/>
      <c r="R38" s="158"/>
      <c r="S38" s="159"/>
      <c r="T38" s="159"/>
      <c r="U38" s="165"/>
      <c r="V38" s="160"/>
      <c r="W38" s="160"/>
    </row>
    <row r="39" spans="1:23">
      <c r="A39" s="62"/>
      <c r="B39" s="20"/>
      <c r="C39" s="20"/>
      <c r="D39" s="21"/>
      <c r="E39" s="63"/>
      <c r="F39" s="64"/>
      <c r="G39" s="64"/>
      <c r="H39" s="64"/>
      <c r="I39" s="65"/>
      <c r="J39" s="65"/>
      <c r="K39" s="66"/>
      <c r="L39" s="67"/>
      <c r="M39" s="68"/>
    </row>
    <row r="40" spans="1:23" ht="18.75">
      <c r="A40" s="69"/>
      <c r="B40" s="70" t="s">
        <v>241</v>
      </c>
      <c r="C40" s="71"/>
      <c r="D40" s="72"/>
      <c r="E40" s="73"/>
      <c r="F40" s="73"/>
      <c r="G40" s="73"/>
      <c r="H40" s="74"/>
      <c r="L40" s="75"/>
      <c r="M40" s="76"/>
    </row>
    <row r="41" spans="1:23" ht="15.75">
      <c r="A41" s="77"/>
      <c r="B41" s="77"/>
      <c r="C41" s="77"/>
      <c r="D41" s="77"/>
      <c r="E41" s="77"/>
      <c r="F41" s="77"/>
      <c r="G41" s="77"/>
      <c r="H41" s="187" t="s">
        <v>635</v>
      </c>
      <c r="I41" s="187"/>
      <c r="J41" s="187"/>
      <c r="K41" s="187"/>
      <c r="L41" s="187"/>
      <c r="M41" s="187"/>
    </row>
    <row r="42" spans="1:23" ht="15.75">
      <c r="A42" s="77"/>
      <c r="B42" s="77"/>
      <c r="C42" s="77"/>
      <c r="D42" s="77"/>
      <c r="E42" s="77"/>
      <c r="F42" s="77"/>
      <c r="G42" s="77"/>
      <c r="H42" s="166" t="s">
        <v>228</v>
      </c>
      <c r="I42" s="166"/>
      <c r="J42" s="166"/>
      <c r="K42" s="166"/>
      <c r="L42" s="166"/>
      <c r="M42" s="166"/>
    </row>
    <row r="43" spans="1:23" ht="15.7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23" ht="15.75">
      <c r="A44" s="77"/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</row>
    <row r="45" spans="1:23" ht="15.7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23" ht="15.7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23" ht="15.75">
      <c r="A47" s="77"/>
      <c r="B47" s="77"/>
      <c r="C47" s="77"/>
      <c r="D47" s="77"/>
      <c r="E47" s="77"/>
      <c r="F47" s="77"/>
      <c r="G47" s="77"/>
      <c r="H47" s="166" t="s">
        <v>116</v>
      </c>
      <c r="I47" s="166"/>
      <c r="J47" s="166"/>
      <c r="K47" s="166"/>
      <c r="L47" s="166"/>
      <c r="M47" s="166"/>
    </row>
    <row r="49" spans="1:13">
      <c r="A49" s="43" t="s">
        <v>242</v>
      </c>
      <c r="B49" s="43"/>
      <c r="C49" s="43"/>
      <c r="D49" s="43"/>
      <c r="E49" s="43"/>
      <c r="F49" s="43"/>
      <c r="G49" s="43"/>
      <c r="H49" s="167" t="s">
        <v>219</v>
      </c>
      <c r="I49" s="167"/>
      <c r="J49" s="167"/>
      <c r="K49" s="167"/>
      <c r="L49" s="167"/>
      <c r="M49" s="167"/>
    </row>
    <row r="50" spans="1:13">
      <c r="A50" s="45" t="s">
        <v>27</v>
      </c>
      <c r="B50" s="45"/>
      <c r="C50" s="45"/>
      <c r="D50" s="45"/>
      <c r="E50" s="45"/>
      <c r="F50" s="45"/>
      <c r="G50" s="45"/>
      <c r="H50" s="168" t="s">
        <v>42</v>
      </c>
      <c r="I50" s="168"/>
      <c r="J50" s="168"/>
      <c r="K50" s="168"/>
      <c r="L50" s="168"/>
      <c r="M50" s="168"/>
    </row>
    <row r="51" spans="1:13" ht="21">
      <c r="A51" s="46"/>
      <c r="B51" s="46"/>
      <c r="C51" s="46"/>
      <c r="D51" s="46"/>
      <c r="E51" s="47"/>
      <c r="F51" s="47"/>
      <c r="G51" s="47"/>
      <c r="H51" s="48"/>
      <c r="I51" s="49"/>
      <c r="J51" s="49"/>
      <c r="K51" s="49"/>
      <c r="L51" s="47"/>
      <c r="M51" s="47"/>
    </row>
    <row r="52" spans="1:13" ht="18.75">
      <c r="A52" s="169" t="s">
        <v>220</v>
      </c>
      <c r="B52" s="169"/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</row>
    <row r="53" spans="1:13" ht="15.75">
      <c r="A53" s="170" t="s">
        <v>301</v>
      </c>
      <c r="B53" s="170"/>
      <c r="C53" s="170"/>
      <c r="D53" s="170"/>
      <c r="E53" s="170"/>
      <c r="F53" s="170"/>
      <c r="G53" s="170"/>
      <c r="H53" s="170"/>
      <c r="I53" s="170"/>
      <c r="J53" s="170"/>
      <c r="K53" s="170"/>
      <c r="L53" s="170"/>
      <c r="M53" s="170"/>
    </row>
    <row r="54" spans="1:13" ht="28.5" customHeight="1">
      <c r="A54" s="171" t="s">
        <v>634</v>
      </c>
      <c r="B54" s="171"/>
      <c r="C54" s="171"/>
      <c r="D54" s="171"/>
      <c r="E54" s="171"/>
      <c r="F54" s="171"/>
      <c r="G54" s="171"/>
      <c r="H54" s="171"/>
      <c r="I54" s="171"/>
      <c r="J54" s="171"/>
      <c r="K54" s="171"/>
      <c r="L54" s="171"/>
      <c r="M54" s="171"/>
    </row>
    <row r="55" spans="1:13" ht="18">
      <c r="A55" s="52"/>
      <c r="D55" s="53"/>
      <c r="E55" s="52"/>
      <c r="F55" s="52"/>
      <c r="G55" s="52"/>
    </row>
    <row r="56" spans="1:13">
      <c r="A56" s="172" t="s">
        <v>41</v>
      </c>
      <c r="B56" s="174" t="s">
        <v>38</v>
      </c>
      <c r="C56" s="175"/>
      <c r="D56" s="176" t="s">
        <v>43</v>
      </c>
      <c r="E56" s="177"/>
      <c r="F56" s="180" t="s">
        <v>3</v>
      </c>
      <c r="G56" s="181"/>
      <c r="H56" s="182"/>
      <c r="I56" s="183" t="s">
        <v>221</v>
      </c>
      <c r="J56" s="184"/>
      <c r="K56" s="185" t="s">
        <v>222</v>
      </c>
      <c r="L56" s="185" t="s">
        <v>223</v>
      </c>
      <c r="M56" s="185" t="s">
        <v>224</v>
      </c>
    </row>
    <row r="57" spans="1:13" ht="48">
      <c r="A57" s="173"/>
      <c r="B57" s="7" t="s">
        <v>39</v>
      </c>
      <c r="C57" s="7" t="s">
        <v>40</v>
      </c>
      <c r="D57" s="178"/>
      <c r="E57" s="179"/>
      <c r="F57" s="10" t="s">
        <v>2</v>
      </c>
      <c r="G57" s="10" t="s">
        <v>1</v>
      </c>
      <c r="H57" s="9" t="s">
        <v>2</v>
      </c>
      <c r="I57" s="55" t="s">
        <v>225</v>
      </c>
      <c r="J57" s="55" t="s">
        <v>226</v>
      </c>
      <c r="K57" s="186"/>
      <c r="L57" s="186"/>
      <c r="M57" s="186"/>
    </row>
    <row r="58" spans="1:13" ht="21" customHeight="1">
      <c r="A58" s="80">
        <v>1</v>
      </c>
      <c r="B58" s="4" t="s">
        <v>302</v>
      </c>
      <c r="C58" s="30">
        <v>638</v>
      </c>
      <c r="D58" s="5" t="s">
        <v>303</v>
      </c>
      <c r="E58" s="6" t="s">
        <v>125</v>
      </c>
      <c r="F58" s="13">
        <v>28</v>
      </c>
      <c r="G58" s="11">
        <v>5</v>
      </c>
      <c r="H58" s="40" t="s">
        <v>201</v>
      </c>
      <c r="I58" s="109">
        <v>8</v>
      </c>
      <c r="J58" s="109">
        <v>8.3000000000000007</v>
      </c>
      <c r="K58" s="117">
        <v>7.6</v>
      </c>
      <c r="L58" s="59">
        <f t="shared" ref="L58:L59" si="10">ROUND((3*K58+2*J58+I58)/6,1)</f>
        <v>7.9</v>
      </c>
      <c r="M58" s="60" t="str">
        <f t="shared" ref="M58:M59" si="11">IF(L58&lt;3.5,"KÉM",IF(L58&lt;=4.9,"YẾU",IF(L58&lt;=5.9,"TRUNG BÌNH",IF(L58&lt;=6.9,"TB KHÁ",IF(L58&lt;=7.9,"KHÁ",IF(L58&lt;=8.9,"GIỎI","XS"))))))</f>
        <v>KHÁ</v>
      </c>
    </row>
    <row r="59" spans="1:13" ht="21" customHeight="1">
      <c r="A59" s="80">
        <v>2</v>
      </c>
      <c r="B59" s="4" t="s">
        <v>304</v>
      </c>
      <c r="C59" s="33">
        <v>616</v>
      </c>
      <c r="D59" s="5" t="s">
        <v>200</v>
      </c>
      <c r="E59" s="6" t="s">
        <v>305</v>
      </c>
      <c r="F59" s="14">
        <v>1</v>
      </c>
      <c r="G59" s="11">
        <v>11</v>
      </c>
      <c r="H59" s="40" t="s">
        <v>140</v>
      </c>
      <c r="I59" s="109">
        <v>9</v>
      </c>
      <c r="J59" s="109">
        <v>8.6</v>
      </c>
      <c r="K59" s="117">
        <v>7.8</v>
      </c>
      <c r="L59" s="59">
        <f t="shared" si="10"/>
        <v>8.3000000000000007</v>
      </c>
      <c r="M59" s="60" t="str">
        <f t="shared" si="11"/>
        <v>GIỎI</v>
      </c>
    </row>
    <row r="60" spans="1:13" ht="21" customHeight="1">
      <c r="A60" s="80">
        <v>3</v>
      </c>
      <c r="B60" s="4" t="s">
        <v>306</v>
      </c>
      <c r="C60" s="33">
        <v>801</v>
      </c>
      <c r="D60" s="25" t="s">
        <v>307</v>
      </c>
      <c r="E60" s="6" t="s">
        <v>136</v>
      </c>
      <c r="F60" s="12">
        <v>3</v>
      </c>
      <c r="G60" s="22">
        <v>9</v>
      </c>
      <c r="H60" s="40" t="s">
        <v>93</v>
      </c>
      <c r="I60" s="109">
        <v>8.5</v>
      </c>
      <c r="J60" s="109">
        <v>6.2</v>
      </c>
      <c r="K60" s="117">
        <v>7.1</v>
      </c>
      <c r="L60" s="59">
        <f t="shared" ref="L60:L67" si="12">ROUND((3*K60+2*J60+I60)/6,1)</f>
        <v>7</v>
      </c>
      <c r="M60" s="60" t="str">
        <f t="shared" ref="M60:M67" si="13">IF(L60&lt;3.5,"KÉM",IF(L60&lt;=4.9,"YẾU",IF(L60&lt;=5.9,"TRUNG BÌNH",IF(L60&lt;=6.9,"TB KHÁ",IF(L60&lt;=7.9,"KHÁ",IF(L60&lt;=8.9,"GIỎI","XS"))))))</f>
        <v>KHÁ</v>
      </c>
    </row>
    <row r="61" spans="1:13" ht="21" customHeight="1">
      <c r="A61" s="80">
        <v>4</v>
      </c>
      <c r="B61" s="24" t="s">
        <v>306</v>
      </c>
      <c r="C61" s="24">
        <v>827</v>
      </c>
      <c r="D61" s="25" t="s">
        <v>115</v>
      </c>
      <c r="E61" s="28" t="s">
        <v>196</v>
      </c>
      <c r="F61" s="29" t="s">
        <v>81</v>
      </c>
      <c r="G61" s="29" t="s">
        <v>13</v>
      </c>
      <c r="H61" s="40" t="s">
        <v>87</v>
      </c>
      <c r="I61" s="109">
        <v>8.5</v>
      </c>
      <c r="J61" s="109">
        <v>6.7</v>
      </c>
      <c r="K61" s="117">
        <v>7.7</v>
      </c>
      <c r="L61" s="59">
        <f t="shared" si="12"/>
        <v>7.5</v>
      </c>
      <c r="M61" s="60" t="str">
        <f t="shared" si="13"/>
        <v>KHÁ</v>
      </c>
    </row>
    <row r="62" spans="1:13" ht="21" customHeight="1">
      <c r="A62" s="80">
        <v>5</v>
      </c>
      <c r="B62" s="24" t="s">
        <v>308</v>
      </c>
      <c r="C62" s="30">
        <v>809</v>
      </c>
      <c r="D62" s="25" t="s">
        <v>309</v>
      </c>
      <c r="E62" s="6" t="s">
        <v>196</v>
      </c>
      <c r="F62" s="22">
        <v>18</v>
      </c>
      <c r="G62" s="22">
        <v>8</v>
      </c>
      <c r="H62" s="40" t="s">
        <v>98</v>
      </c>
      <c r="I62" s="98">
        <v>9</v>
      </c>
      <c r="J62" s="98">
        <v>9</v>
      </c>
      <c r="K62" s="117">
        <v>8.1</v>
      </c>
      <c r="L62" s="59">
        <f t="shared" si="12"/>
        <v>8.6</v>
      </c>
      <c r="M62" s="60" t="str">
        <f t="shared" si="13"/>
        <v>GIỎI</v>
      </c>
    </row>
    <row r="63" spans="1:13" ht="21" customHeight="1">
      <c r="A63" s="80">
        <v>6</v>
      </c>
      <c r="B63" s="24" t="s">
        <v>308</v>
      </c>
      <c r="C63" s="30">
        <v>810</v>
      </c>
      <c r="D63" s="25" t="s">
        <v>65</v>
      </c>
      <c r="E63" s="6" t="s">
        <v>67</v>
      </c>
      <c r="F63" s="12">
        <v>27</v>
      </c>
      <c r="G63" s="22">
        <v>2</v>
      </c>
      <c r="H63" s="40" t="s">
        <v>98</v>
      </c>
      <c r="I63" s="98">
        <v>9</v>
      </c>
      <c r="J63" s="98">
        <v>8.9</v>
      </c>
      <c r="K63" s="117">
        <v>8.1999999999999993</v>
      </c>
      <c r="L63" s="59">
        <f t="shared" si="12"/>
        <v>8.6</v>
      </c>
      <c r="M63" s="60" t="str">
        <f t="shared" si="13"/>
        <v>GIỎI</v>
      </c>
    </row>
    <row r="64" spans="1:13" ht="21" customHeight="1">
      <c r="A64" s="80">
        <v>7</v>
      </c>
      <c r="B64" s="24" t="s">
        <v>310</v>
      </c>
      <c r="C64" s="24">
        <v>1113</v>
      </c>
      <c r="D64" s="25" t="s">
        <v>311</v>
      </c>
      <c r="E64" s="28" t="s">
        <v>312</v>
      </c>
      <c r="F64" s="29" t="s">
        <v>19</v>
      </c>
      <c r="G64" s="29" t="s">
        <v>30</v>
      </c>
      <c r="H64" s="40" t="s">
        <v>60</v>
      </c>
      <c r="I64" s="98">
        <v>9</v>
      </c>
      <c r="J64" s="98">
        <v>9.1</v>
      </c>
      <c r="K64" s="117">
        <v>8.4</v>
      </c>
      <c r="L64" s="59">
        <f t="shared" si="12"/>
        <v>8.6999999999999993</v>
      </c>
      <c r="M64" s="60" t="str">
        <f t="shared" si="13"/>
        <v>GIỎI</v>
      </c>
    </row>
    <row r="65" spans="1:13" ht="21" customHeight="1">
      <c r="A65" s="80">
        <v>8</v>
      </c>
      <c r="B65" s="24" t="s">
        <v>310</v>
      </c>
      <c r="C65" s="24">
        <v>1126</v>
      </c>
      <c r="D65" s="25" t="s">
        <v>204</v>
      </c>
      <c r="E65" s="28" t="s">
        <v>313</v>
      </c>
      <c r="F65" s="29" t="s">
        <v>48</v>
      </c>
      <c r="G65" s="29" t="s">
        <v>79</v>
      </c>
      <c r="H65" s="40" t="s">
        <v>66</v>
      </c>
      <c r="I65" s="98">
        <v>9</v>
      </c>
      <c r="J65" s="98">
        <v>8</v>
      </c>
      <c r="K65" s="117">
        <v>8.3000000000000007</v>
      </c>
      <c r="L65" s="59">
        <f t="shared" si="12"/>
        <v>8.3000000000000007</v>
      </c>
      <c r="M65" s="60" t="str">
        <f t="shared" si="13"/>
        <v>GIỎI</v>
      </c>
    </row>
    <row r="66" spans="1:13" ht="21" customHeight="1">
      <c r="A66" s="80">
        <v>9</v>
      </c>
      <c r="B66" s="24" t="s">
        <v>314</v>
      </c>
      <c r="C66" s="24">
        <v>1101</v>
      </c>
      <c r="D66" s="25" t="s">
        <v>315</v>
      </c>
      <c r="E66" s="28" t="s">
        <v>316</v>
      </c>
      <c r="F66" s="29" t="s">
        <v>58</v>
      </c>
      <c r="G66" s="29" t="s">
        <v>12</v>
      </c>
      <c r="H66" s="40" t="s">
        <v>66</v>
      </c>
      <c r="I66" s="98">
        <v>9</v>
      </c>
      <c r="J66" s="98">
        <v>7.6</v>
      </c>
      <c r="K66" s="117">
        <v>7.9</v>
      </c>
      <c r="L66" s="59">
        <f t="shared" si="12"/>
        <v>8</v>
      </c>
      <c r="M66" s="60" t="str">
        <f t="shared" si="13"/>
        <v>GIỎI</v>
      </c>
    </row>
    <row r="67" spans="1:13" ht="21" customHeight="1">
      <c r="A67" s="80">
        <v>10</v>
      </c>
      <c r="B67" s="24" t="s">
        <v>317</v>
      </c>
      <c r="C67" s="24">
        <v>1109</v>
      </c>
      <c r="D67" s="25" t="s">
        <v>318</v>
      </c>
      <c r="E67" s="28" t="s">
        <v>261</v>
      </c>
      <c r="F67" s="29" t="s">
        <v>19</v>
      </c>
      <c r="G67" s="29" t="s">
        <v>47</v>
      </c>
      <c r="H67" s="40" t="s">
        <v>287</v>
      </c>
      <c r="I67" s="98">
        <v>9</v>
      </c>
      <c r="J67" s="98">
        <v>9</v>
      </c>
      <c r="K67" s="117">
        <v>8.3000000000000007</v>
      </c>
      <c r="L67" s="59">
        <f t="shared" si="12"/>
        <v>8.6999999999999993</v>
      </c>
      <c r="M67" s="60" t="str">
        <f t="shared" si="13"/>
        <v>GIỎI</v>
      </c>
    </row>
    <row r="68" spans="1:13" ht="18.75">
      <c r="A68" s="69"/>
      <c r="B68" s="70" t="s">
        <v>232</v>
      </c>
      <c r="C68" s="71"/>
      <c r="D68" s="72"/>
      <c r="E68" s="73"/>
      <c r="F68" s="73"/>
      <c r="G68" s="73"/>
      <c r="H68" s="74"/>
      <c r="L68" s="75"/>
      <c r="M68" s="76"/>
    </row>
    <row r="69" spans="1:13" ht="15.75">
      <c r="A69" s="77"/>
      <c r="B69" s="77"/>
      <c r="C69" s="77"/>
      <c r="D69" s="77"/>
      <c r="E69" s="77"/>
      <c r="F69" s="77"/>
      <c r="G69" s="77"/>
      <c r="H69" s="187" t="s">
        <v>635</v>
      </c>
      <c r="I69" s="187"/>
      <c r="J69" s="187"/>
      <c r="K69" s="187"/>
      <c r="L69" s="187"/>
      <c r="M69" s="187"/>
    </row>
    <row r="70" spans="1:13" ht="15.75">
      <c r="A70" s="77"/>
      <c r="B70" s="77"/>
      <c r="C70" s="77"/>
      <c r="D70" s="77"/>
      <c r="E70" s="77"/>
      <c r="F70" s="77"/>
      <c r="G70" s="77"/>
      <c r="H70" s="166" t="s">
        <v>228</v>
      </c>
      <c r="I70" s="166"/>
      <c r="J70" s="166"/>
      <c r="K70" s="166"/>
      <c r="L70" s="166"/>
      <c r="M70" s="166"/>
    </row>
    <row r="71" spans="1:13" ht="15.75">
      <c r="A71" s="77"/>
      <c r="B71" s="77"/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</row>
    <row r="72" spans="1:13" ht="15.7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</row>
    <row r="73" spans="1:13" ht="15.7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</row>
    <row r="74" spans="1:13" ht="15.7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</row>
    <row r="75" spans="1:13" ht="15.75">
      <c r="A75" s="77"/>
      <c r="B75" s="77"/>
      <c r="C75" s="77"/>
      <c r="D75" s="77"/>
      <c r="E75" s="77"/>
      <c r="F75" s="77"/>
      <c r="G75" s="77"/>
      <c r="H75" s="166" t="s">
        <v>116</v>
      </c>
      <c r="I75" s="166"/>
      <c r="J75" s="166"/>
      <c r="K75" s="166"/>
      <c r="L75" s="166"/>
      <c r="M75" s="166"/>
    </row>
  </sheetData>
  <autoFilter ref="A9:N14" xr:uid="{9650C95D-6BD3-46E5-9D3D-CC7012E9AC51}">
    <filterColumn colId="3" showButton="0"/>
  </autoFilter>
  <mergeCells count="48">
    <mergeCell ref="H41:M41"/>
    <mergeCell ref="H42:M42"/>
    <mergeCell ref="H47:M47"/>
    <mergeCell ref="A30:M30"/>
    <mergeCell ref="A32:A33"/>
    <mergeCell ref="B32:C32"/>
    <mergeCell ref="D32:E33"/>
    <mergeCell ref="F32:H32"/>
    <mergeCell ref="I32:J32"/>
    <mergeCell ref="K32:K33"/>
    <mergeCell ref="L32:L33"/>
    <mergeCell ref="M32:M33"/>
    <mergeCell ref="H23:M23"/>
    <mergeCell ref="H25:M25"/>
    <mergeCell ref="H26:M26"/>
    <mergeCell ref="A28:M28"/>
    <mergeCell ref="A29:M29"/>
    <mergeCell ref="K8:K9"/>
    <mergeCell ref="L8:L9"/>
    <mergeCell ref="M8:M9"/>
    <mergeCell ref="H17:M17"/>
    <mergeCell ref="H18:M18"/>
    <mergeCell ref="A8:A9"/>
    <mergeCell ref="B8:C8"/>
    <mergeCell ref="D8:E9"/>
    <mergeCell ref="F8:H8"/>
    <mergeCell ref="I8:J8"/>
    <mergeCell ref="H1:M1"/>
    <mergeCell ref="H2:M2"/>
    <mergeCell ref="A4:M4"/>
    <mergeCell ref="A5:M5"/>
    <mergeCell ref="A6:M6"/>
    <mergeCell ref="H49:M49"/>
    <mergeCell ref="H50:M50"/>
    <mergeCell ref="A52:M52"/>
    <mergeCell ref="A53:M53"/>
    <mergeCell ref="A54:M54"/>
    <mergeCell ref="A56:A57"/>
    <mergeCell ref="B56:C56"/>
    <mergeCell ref="D56:E57"/>
    <mergeCell ref="F56:H56"/>
    <mergeCell ref="I56:J56"/>
    <mergeCell ref="H75:M75"/>
    <mergeCell ref="K56:K57"/>
    <mergeCell ref="L56:L57"/>
    <mergeCell ref="M56:M57"/>
    <mergeCell ref="H69:M69"/>
    <mergeCell ref="H70:M70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179B-A79F-4ED7-9D24-0B88722539F6}">
  <sheetPr>
    <tabColor rgb="FF00B0F0"/>
  </sheetPr>
  <dimension ref="A1:M73"/>
  <sheetViews>
    <sheetView topLeftCell="A13" workbookViewId="0">
      <selection activeCell="A21" sqref="A21:M40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9.42578125" customWidth="1"/>
    <col min="5" max="5" width="7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" customWidth="1"/>
    <col min="13" max="13" width="12.14062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319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27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7.7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6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57">
        <v>1</v>
      </c>
      <c r="B10" s="24" t="s">
        <v>320</v>
      </c>
      <c r="C10" s="94">
        <v>1181</v>
      </c>
      <c r="D10" s="25" t="s">
        <v>321</v>
      </c>
      <c r="E10" s="28" t="s">
        <v>138</v>
      </c>
      <c r="F10" s="29" t="s">
        <v>48</v>
      </c>
      <c r="G10" s="29" t="s">
        <v>29</v>
      </c>
      <c r="H10" s="29" t="s">
        <v>51</v>
      </c>
      <c r="I10" s="116">
        <v>5.5</v>
      </c>
      <c r="J10" s="116">
        <v>5.5</v>
      </c>
      <c r="K10" s="58">
        <v>7.6</v>
      </c>
      <c r="L10" s="59">
        <f>ROUND((3*K10+2*J10+I10)/6,1)</f>
        <v>6.6</v>
      </c>
      <c r="M10" s="60" t="str">
        <f>IF(L10&lt;3.5,"KÉM",IF(L10&lt;=4.9,"YẾU",IF(L10&lt;=5.9,"TRUNG BÌNH",IF(L10&lt;=6.9,"TB KHÁ",IF(L10&lt;=7.9,"KHÁ",IF(L10&lt;=8.9,"GIỎI","XS"))))))</f>
        <v>TB KHÁ</v>
      </c>
    </row>
    <row r="11" spans="1:13">
      <c r="A11" s="62"/>
      <c r="B11" s="20"/>
      <c r="C11" s="20"/>
      <c r="D11" s="21"/>
      <c r="E11" s="63"/>
      <c r="F11" s="64"/>
      <c r="G11" s="64"/>
      <c r="H11" s="64"/>
      <c r="I11" s="65"/>
      <c r="J11" s="65"/>
      <c r="K11" s="66"/>
      <c r="L11" s="67"/>
      <c r="M11" s="68"/>
    </row>
    <row r="12" spans="1:13" ht="18.75">
      <c r="A12" s="69"/>
      <c r="B12" s="70" t="s">
        <v>227</v>
      </c>
      <c r="C12" s="71"/>
      <c r="D12" s="72"/>
      <c r="E12" s="73"/>
      <c r="F12" s="73"/>
      <c r="G12" s="73"/>
      <c r="H12" s="74"/>
      <c r="L12" s="75"/>
      <c r="M12" s="76"/>
    </row>
    <row r="13" spans="1:13" ht="15.75">
      <c r="A13" s="77"/>
      <c r="B13" s="77"/>
      <c r="C13" s="77"/>
      <c r="D13" s="77"/>
      <c r="E13" s="77"/>
      <c r="F13" s="77"/>
      <c r="G13" s="77"/>
      <c r="H13" s="187" t="s">
        <v>635</v>
      </c>
      <c r="I13" s="187"/>
      <c r="J13" s="187"/>
      <c r="K13" s="187"/>
      <c r="L13" s="187"/>
      <c r="M13" s="187"/>
    </row>
    <row r="14" spans="1:13" ht="15.75">
      <c r="A14" s="77"/>
      <c r="B14" s="77"/>
      <c r="C14" s="77"/>
      <c r="D14" s="77"/>
      <c r="E14" s="77"/>
      <c r="F14" s="77"/>
      <c r="G14" s="77"/>
      <c r="H14" s="166" t="s">
        <v>228</v>
      </c>
      <c r="I14" s="166"/>
      <c r="J14" s="166"/>
      <c r="K14" s="166"/>
      <c r="L14" s="166"/>
      <c r="M14" s="166"/>
    </row>
    <row r="15" spans="1:13" ht="15.75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ht="15.7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1:13" ht="15.7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15.7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15.75">
      <c r="A19" s="77"/>
      <c r="B19" s="77"/>
      <c r="C19" s="77"/>
      <c r="D19" s="77"/>
      <c r="E19" s="77"/>
      <c r="F19" s="77"/>
      <c r="G19" s="77"/>
      <c r="H19" s="166" t="s">
        <v>116</v>
      </c>
      <c r="I19" s="166"/>
      <c r="J19" s="166"/>
      <c r="K19" s="166"/>
      <c r="L19" s="166"/>
      <c r="M19" s="166"/>
    </row>
    <row r="21" spans="1:13">
      <c r="A21" s="43" t="s">
        <v>242</v>
      </c>
      <c r="B21" s="43"/>
      <c r="C21" s="43"/>
      <c r="D21" s="43"/>
      <c r="E21" s="43"/>
      <c r="F21" s="43"/>
      <c r="G21" s="43"/>
      <c r="H21" s="167" t="s">
        <v>219</v>
      </c>
      <c r="I21" s="167"/>
      <c r="J21" s="167"/>
      <c r="K21" s="167"/>
      <c r="L21" s="167"/>
      <c r="M21" s="167"/>
    </row>
    <row r="22" spans="1:13">
      <c r="A22" s="45" t="s">
        <v>27</v>
      </c>
      <c r="B22" s="45"/>
      <c r="C22" s="45"/>
      <c r="D22" s="45"/>
      <c r="E22" s="45"/>
      <c r="F22" s="45"/>
      <c r="G22" s="45"/>
      <c r="H22" s="168" t="s">
        <v>42</v>
      </c>
      <c r="I22" s="168"/>
      <c r="J22" s="168"/>
      <c r="K22" s="168"/>
      <c r="L22" s="168"/>
      <c r="M22" s="168"/>
    </row>
    <row r="23" spans="1:13" ht="21">
      <c r="A23" s="46"/>
      <c r="B23" s="46"/>
      <c r="C23" s="46"/>
      <c r="D23" s="46"/>
      <c r="E23" s="47"/>
      <c r="F23" s="47"/>
      <c r="G23" s="47"/>
      <c r="H23" s="48"/>
      <c r="I23" s="49"/>
      <c r="J23" s="49"/>
      <c r="K23" s="49"/>
      <c r="L23" s="47"/>
      <c r="M23" s="47"/>
    </row>
    <row r="24" spans="1:13" ht="18.75">
      <c r="A24" s="169" t="s">
        <v>220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</row>
    <row r="25" spans="1:13" ht="15.75">
      <c r="A25" s="170" t="s">
        <v>328</v>
      </c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</row>
    <row r="26" spans="1:13" ht="27" customHeight="1">
      <c r="A26" s="171" t="s">
        <v>634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</row>
    <row r="27" spans="1:13" ht="18">
      <c r="A27" s="52"/>
      <c r="D27" s="53"/>
      <c r="E27" s="52"/>
      <c r="F27" s="52"/>
      <c r="G27" s="52"/>
    </row>
    <row r="28" spans="1:13">
      <c r="A28" s="172" t="s">
        <v>41</v>
      </c>
      <c r="B28" s="174" t="s">
        <v>38</v>
      </c>
      <c r="C28" s="175"/>
      <c r="D28" s="176" t="s">
        <v>43</v>
      </c>
      <c r="E28" s="177"/>
      <c r="F28" s="180" t="s">
        <v>3</v>
      </c>
      <c r="G28" s="181"/>
      <c r="H28" s="182"/>
      <c r="I28" s="183" t="s">
        <v>221</v>
      </c>
      <c r="J28" s="184"/>
      <c r="K28" s="185" t="s">
        <v>222</v>
      </c>
      <c r="L28" s="185" t="s">
        <v>223</v>
      </c>
      <c r="M28" s="185" t="s">
        <v>224</v>
      </c>
    </row>
    <row r="29" spans="1:13" ht="48">
      <c r="A29" s="173"/>
      <c r="B29" s="7" t="s">
        <v>39</v>
      </c>
      <c r="C29" s="7" t="s">
        <v>40</v>
      </c>
      <c r="D29" s="178"/>
      <c r="E29" s="179"/>
      <c r="F29" s="10" t="s">
        <v>2</v>
      </c>
      <c r="G29" s="10" t="s">
        <v>1</v>
      </c>
      <c r="H29" s="9" t="s">
        <v>2</v>
      </c>
      <c r="I29" s="55" t="s">
        <v>225</v>
      </c>
      <c r="J29" s="55" t="s">
        <v>226</v>
      </c>
      <c r="K29" s="186"/>
      <c r="L29" s="186"/>
      <c r="M29" s="186"/>
    </row>
    <row r="30" spans="1:13" ht="21" customHeight="1">
      <c r="A30" s="80">
        <v>1</v>
      </c>
      <c r="B30" s="4" t="s">
        <v>324</v>
      </c>
      <c r="C30" s="33">
        <v>1001</v>
      </c>
      <c r="D30" s="27" t="s">
        <v>325</v>
      </c>
      <c r="E30" s="36" t="s">
        <v>20</v>
      </c>
      <c r="F30" s="22" t="s">
        <v>15</v>
      </c>
      <c r="G30" s="22" t="s">
        <v>15</v>
      </c>
      <c r="H30" s="24">
        <v>1988</v>
      </c>
      <c r="I30" s="116">
        <v>5</v>
      </c>
      <c r="J30" s="116">
        <v>6.5</v>
      </c>
      <c r="K30" s="58">
        <v>6.9</v>
      </c>
      <c r="L30" s="59">
        <f t="shared" ref="L30:L31" si="0">ROUND((3*K30+2*J30+I30)/6,1)</f>
        <v>6.5</v>
      </c>
      <c r="M30" s="60" t="str">
        <f t="shared" ref="M30:M31" si="1">IF(L30&lt;3.5,"KÉM",IF(L30&lt;=4.9,"YẾU",IF(L30&lt;=5.9,"TRUNG BÌNH",IF(L30&lt;=6.9,"TB KHÁ",IF(L30&lt;=7.9,"KHÁ",IF(L30&lt;=8.9,"GIỎI","XS"))))))</f>
        <v>TB KHÁ</v>
      </c>
    </row>
    <row r="31" spans="1:13" ht="21" customHeight="1">
      <c r="A31" s="80">
        <v>2</v>
      </c>
      <c r="B31" s="4" t="s">
        <v>199</v>
      </c>
      <c r="C31" s="4">
        <v>1024</v>
      </c>
      <c r="D31" s="5" t="s">
        <v>327</v>
      </c>
      <c r="E31" s="6" t="s">
        <v>164</v>
      </c>
      <c r="F31" s="4">
        <v>17</v>
      </c>
      <c r="G31" s="30" t="s">
        <v>5</v>
      </c>
      <c r="H31" s="4">
        <v>2001</v>
      </c>
      <c r="I31" s="116">
        <v>5</v>
      </c>
      <c r="J31" s="116">
        <v>7.5</v>
      </c>
      <c r="K31" s="58">
        <v>7.1</v>
      </c>
      <c r="L31" s="59">
        <f t="shared" si="0"/>
        <v>6.9</v>
      </c>
      <c r="M31" s="60" t="str">
        <f t="shared" si="1"/>
        <v>TB KHÁ</v>
      </c>
    </row>
    <row r="32" spans="1:13">
      <c r="A32" s="62"/>
      <c r="B32" s="20"/>
      <c r="C32" s="20"/>
      <c r="D32" s="21"/>
      <c r="E32" s="63"/>
      <c r="F32" s="64"/>
      <c r="G32" s="64"/>
      <c r="H32" s="64"/>
      <c r="I32" s="65"/>
      <c r="J32" s="65"/>
      <c r="K32" s="66"/>
      <c r="L32" s="67"/>
      <c r="M32" s="68"/>
    </row>
    <row r="33" spans="1:13" ht="18.75">
      <c r="A33" s="69"/>
      <c r="B33" s="70" t="s">
        <v>238</v>
      </c>
      <c r="C33" s="71"/>
      <c r="D33" s="72"/>
      <c r="E33" s="73"/>
      <c r="F33" s="73"/>
      <c r="G33" s="73"/>
      <c r="H33" s="74"/>
      <c r="L33" s="75"/>
      <c r="M33" s="76"/>
    </row>
    <row r="34" spans="1:13" ht="15.75">
      <c r="A34" s="77"/>
      <c r="B34" s="77"/>
      <c r="C34" s="77"/>
      <c r="D34" s="77"/>
      <c r="E34" s="77"/>
      <c r="F34" s="77"/>
      <c r="G34" s="77"/>
      <c r="H34" s="187" t="s">
        <v>635</v>
      </c>
      <c r="I34" s="187"/>
      <c r="J34" s="187"/>
      <c r="K34" s="187"/>
      <c r="L34" s="187"/>
      <c r="M34" s="187"/>
    </row>
    <row r="35" spans="1:13" ht="15.75">
      <c r="A35" s="77"/>
      <c r="B35" s="77"/>
      <c r="C35" s="77"/>
      <c r="D35" s="77"/>
      <c r="E35" s="77"/>
      <c r="F35" s="77"/>
      <c r="G35" s="77"/>
      <c r="H35" s="166" t="s">
        <v>228</v>
      </c>
      <c r="I35" s="166"/>
      <c r="J35" s="166"/>
      <c r="K35" s="166"/>
      <c r="L35" s="166"/>
      <c r="M35" s="166"/>
    </row>
    <row r="36" spans="1:13" ht="15.7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 ht="15.7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1:13" ht="15.7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 ht="15.7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  <row r="40" spans="1:13" ht="15.75">
      <c r="A40" s="77"/>
      <c r="B40" s="77"/>
      <c r="C40" s="77"/>
      <c r="D40" s="77"/>
      <c r="E40" s="77"/>
      <c r="F40" s="77"/>
      <c r="G40" s="77"/>
      <c r="H40" s="166" t="s">
        <v>116</v>
      </c>
      <c r="I40" s="166"/>
      <c r="J40" s="166"/>
      <c r="K40" s="166"/>
      <c r="L40" s="166"/>
      <c r="M40" s="166"/>
    </row>
    <row r="42" spans="1:13">
      <c r="A42" s="43" t="s">
        <v>242</v>
      </c>
      <c r="B42" s="43"/>
      <c r="C42" s="43"/>
      <c r="D42" s="43"/>
      <c r="E42" s="43"/>
      <c r="F42" s="43"/>
      <c r="G42" s="43"/>
      <c r="H42" s="167" t="s">
        <v>219</v>
      </c>
      <c r="I42" s="167"/>
      <c r="J42" s="167"/>
      <c r="K42" s="167"/>
      <c r="L42" s="167"/>
      <c r="M42" s="167"/>
    </row>
    <row r="43" spans="1:13">
      <c r="A43" s="45" t="s">
        <v>27</v>
      </c>
      <c r="B43" s="45"/>
      <c r="C43" s="45"/>
      <c r="D43" s="45"/>
      <c r="E43" s="45"/>
      <c r="F43" s="45"/>
      <c r="G43" s="45"/>
      <c r="H43" s="168" t="s">
        <v>42</v>
      </c>
      <c r="I43" s="168"/>
      <c r="J43" s="168"/>
      <c r="K43" s="168"/>
      <c r="L43" s="168"/>
      <c r="M43" s="168"/>
    </row>
    <row r="44" spans="1:13" ht="21">
      <c r="A44" s="46"/>
      <c r="B44" s="46"/>
      <c r="C44" s="46"/>
      <c r="D44" s="46"/>
      <c r="E44" s="47"/>
      <c r="F44" s="47"/>
      <c r="G44" s="47"/>
      <c r="H44" s="48"/>
      <c r="I44" s="49"/>
      <c r="J44" s="49"/>
      <c r="K44" s="49"/>
      <c r="L44" s="47"/>
      <c r="M44" s="47"/>
    </row>
    <row r="45" spans="1:13" ht="18.75">
      <c r="A45" s="169" t="s">
        <v>220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</row>
    <row r="46" spans="1:13" ht="15.75">
      <c r="A46" s="170" t="s">
        <v>329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</row>
    <row r="47" spans="1:13" ht="28.5" customHeight="1">
      <c r="A47" s="171" t="s">
        <v>634</v>
      </c>
      <c r="B47" s="171"/>
      <c r="C47" s="171"/>
      <c r="D47" s="171"/>
      <c r="E47" s="171"/>
      <c r="F47" s="171"/>
      <c r="G47" s="171"/>
      <c r="H47" s="171"/>
      <c r="I47" s="171"/>
      <c r="J47" s="171"/>
      <c r="K47" s="171"/>
      <c r="L47" s="171"/>
      <c r="M47" s="171"/>
    </row>
    <row r="48" spans="1:13" ht="18">
      <c r="A48" s="52"/>
      <c r="D48" s="53"/>
      <c r="E48" s="52"/>
      <c r="F48" s="52"/>
      <c r="G48" s="52"/>
    </row>
    <row r="49" spans="1:13">
      <c r="A49" s="172" t="s">
        <v>41</v>
      </c>
      <c r="B49" s="174" t="s">
        <v>38</v>
      </c>
      <c r="C49" s="175"/>
      <c r="D49" s="176" t="s">
        <v>43</v>
      </c>
      <c r="E49" s="177"/>
      <c r="F49" s="180" t="s">
        <v>3</v>
      </c>
      <c r="G49" s="181"/>
      <c r="H49" s="182"/>
      <c r="I49" s="183" t="s">
        <v>221</v>
      </c>
      <c r="J49" s="184"/>
      <c r="K49" s="185" t="s">
        <v>222</v>
      </c>
      <c r="L49" s="185" t="s">
        <v>223</v>
      </c>
      <c r="M49" s="185" t="s">
        <v>224</v>
      </c>
    </row>
    <row r="50" spans="1:13" ht="48">
      <c r="A50" s="173"/>
      <c r="B50" s="7" t="s">
        <v>39</v>
      </c>
      <c r="C50" s="7" t="s">
        <v>40</v>
      </c>
      <c r="D50" s="178"/>
      <c r="E50" s="179"/>
      <c r="F50" s="10" t="s">
        <v>2</v>
      </c>
      <c r="G50" s="10" t="s">
        <v>1</v>
      </c>
      <c r="H50" s="9" t="s">
        <v>2</v>
      </c>
      <c r="I50" s="55" t="s">
        <v>225</v>
      </c>
      <c r="J50" s="55" t="s">
        <v>226</v>
      </c>
      <c r="K50" s="186"/>
      <c r="L50" s="186"/>
      <c r="M50" s="186"/>
    </row>
    <row r="51" spans="1:13" ht="21" customHeight="1">
      <c r="A51" s="80">
        <v>1</v>
      </c>
      <c r="B51" s="4" t="s">
        <v>330</v>
      </c>
      <c r="C51" s="30">
        <v>627</v>
      </c>
      <c r="D51" s="5" t="s">
        <v>331</v>
      </c>
      <c r="E51" s="6" t="s">
        <v>33</v>
      </c>
      <c r="F51" s="13">
        <v>10</v>
      </c>
      <c r="G51" s="11">
        <v>12</v>
      </c>
      <c r="H51" s="12">
        <v>1984</v>
      </c>
      <c r="I51" s="116">
        <v>5</v>
      </c>
      <c r="J51" s="116">
        <v>6.5</v>
      </c>
      <c r="K51" s="117">
        <v>7.4</v>
      </c>
      <c r="L51" s="59">
        <f t="shared" ref="L51:L60" si="2">ROUND((3*K51+2*J51+I51)/6,1)</f>
        <v>6.7</v>
      </c>
      <c r="M51" s="60" t="str">
        <f t="shared" ref="M51:M60" si="3">IF(L51&lt;3.5,"KÉM",IF(L51&lt;=4.9,"YẾU",IF(L51&lt;=5.9,"TRUNG BÌNH",IF(L51&lt;=6.9,"TB KHÁ",IF(L51&lt;=7.9,"KHÁ",IF(L51&lt;=8.9,"GIỎI","XS"))))))</f>
        <v>TB KHÁ</v>
      </c>
    </row>
    <row r="52" spans="1:13" ht="21" customHeight="1">
      <c r="A52" s="80">
        <v>2</v>
      </c>
      <c r="B52" s="4" t="s">
        <v>330</v>
      </c>
      <c r="C52" s="30">
        <v>636</v>
      </c>
      <c r="D52" s="5" t="s">
        <v>332</v>
      </c>
      <c r="E52" s="6" t="s">
        <v>175</v>
      </c>
      <c r="F52" s="13">
        <v>12</v>
      </c>
      <c r="G52" s="11">
        <v>7</v>
      </c>
      <c r="H52" s="12">
        <v>2000</v>
      </c>
      <c r="I52" s="116">
        <v>6</v>
      </c>
      <c r="J52" s="116">
        <v>6.5</v>
      </c>
      <c r="K52" s="117">
        <v>7.7</v>
      </c>
      <c r="L52" s="59">
        <f t="shared" si="2"/>
        <v>7</v>
      </c>
      <c r="M52" s="60" t="str">
        <f t="shared" si="3"/>
        <v>KHÁ</v>
      </c>
    </row>
    <row r="53" spans="1:13" ht="21" customHeight="1">
      <c r="A53" s="80">
        <v>3</v>
      </c>
      <c r="B53" s="24" t="s">
        <v>330</v>
      </c>
      <c r="C53" s="30">
        <v>661</v>
      </c>
      <c r="D53" s="25" t="s">
        <v>333</v>
      </c>
      <c r="E53" s="6" t="s">
        <v>334</v>
      </c>
      <c r="F53" s="13">
        <v>9</v>
      </c>
      <c r="G53" s="11">
        <v>7</v>
      </c>
      <c r="H53" s="12">
        <v>94</v>
      </c>
      <c r="I53" s="116">
        <v>5</v>
      </c>
      <c r="J53" s="116">
        <v>5</v>
      </c>
      <c r="K53" s="117">
        <v>7.8</v>
      </c>
      <c r="L53" s="59">
        <f t="shared" si="2"/>
        <v>6.4</v>
      </c>
      <c r="M53" s="60" t="str">
        <f t="shared" si="3"/>
        <v>TB KHÁ</v>
      </c>
    </row>
    <row r="54" spans="1:13" ht="21" customHeight="1">
      <c r="A54" s="80">
        <v>4</v>
      </c>
      <c r="B54" s="24" t="s">
        <v>335</v>
      </c>
      <c r="C54" s="33">
        <v>656</v>
      </c>
      <c r="D54" s="25" t="s">
        <v>168</v>
      </c>
      <c r="E54" s="6" t="s">
        <v>336</v>
      </c>
      <c r="F54" s="13">
        <v>26</v>
      </c>
      <c r="G54" s="11">
        <v>12</v>
      </c>
      <c r="H54" s="12">
        <v>97</v>
      </c>
      <c r="I54" s="116">
        <v>5</v>
      </c>
      <c r="J54" s="116">
        <v>5.5</v>
      </c>
      <c r="K54" s="117">
        <v>7.8</v>
      </c>
      <c r="L54" s="59">
        <f t="shared" si="2"/>
        <v>6.6</v>
      </c>
      <c r="M54" s="60" t="str">
        <f t="shared" si="3"/>
        <v>TB KHÁ</v>
      </c>
    </row>
    <row r="55" spans="1:13" ht="21" customHeight="1">
      <c r="A55" s="80">
        <v>5</v>
      </c>
      <c r="B55" s="24" t="s">
        <v>337</v>
      </c>
      <c r="C55" s="24">
        <v>1104</v>
      </c>
      <c r="D55" s="25" t="s">
        <v>338</v>
      </c>
      <c r="E55" s="28" t="s">
        <v>339</v>
      </c>
      <c r="F55" s="29" t="s">
        <v>79</v>
      </c>
      <c r="G55" s="29" t="s">
        <v>79</v>
      </c>
      <c r="H55" s="29" t="s">
        <v>140</v>
      </c>
      <c r="I55" s="116">
        <v>6</v>
      </c>
      <c r="J55" s="116">
        <v>7</v>
      </c>
      <c r="K55" s="117">
        <v>8.1999999999999993</v>
      </c>
      <c r="L55" s="59">
        <f t="shared" si="2"/>
        <v>7.4</v>
      </c>
      <c r="M55" s="60" t="str">
        <f t="shared" si="3"/>
        <v>KHÁ</v>
      </c>
    </row>
    <row r="56" spans="1:13" ht="21" customHeight="1">
      <c r="A56" s="80">
        <v>6</v>
      </c>
      <c r="B56" s="24" t="s">
        <v>340</v>
      </c>
      <c r="C56" s="24">
        <v>1134</v>
      </c>
      <c r="D56" s="25" t="s">
        <v>341</v>
      </c>
      <c r="E56" s="28" t="s">
        <v>342</v>
      </c>
      <c r="F56" s="29" t="s">
        <v>5</v>
      </c>
      <c r="G56" s="29" t="s">
        <v>11</v>
      </c>
      <c r="H56" s="29" t="s">
        <v>73</v>
      </c>
      <c r="I56" s="116">
        <v>6</v>
      </c>
      <c r="J56" s="116">
        <v>8</v>
      </c>
      <c r="K56" s="117">
        <v>7.5</v>
      </c>
      <c r="L56" s="59">
        <f t="shared" si="2"/>
        <v>7.4</v>
      </c>
      <c r="M56" s="60" t="str">
        <f t="shared" si="3"/>
        <v>KHÁ</v>
      </c>
    </row>
    <row r="57" spans="1:13" ht="21" customHeight="1">
      <c r="A57" s="80">
        <v>7</v>
      </c>
      <c r="B57" s="24" t="s">
        <v>340</v>
      </c>
      <c r="C57" s="24">
        <v>1179</v>
      </c>
      <c r="D57" s="25" t="s">
        <v>343</v>
      </c>
      <c r="E57" s="28" t="s">
        <v>344</v>
      </c>
      <c r="F57" s="29" t="s">
        <v>17</v>
      </c>
      <c r="G57" s="29" t="s">
        <v>12</v>
      </c>
      <c r="H57" s="29" t="s">
        <v>66</v>
      </c>
      <c r="I57" s="116">
        <v>8.5</v>
      </c>
      <c r="J57" s="116">
        <v>8.5</v>
      </c>
      <c r="K57" s="117">
        <v>7.6</v>
      </c>
      <c r="L57" s="59">
        <f t="shared" si="2"/>
        <v>8.1</v>
      </c>
      <c r="M57" s="60" t="str">
        <f t="shared" si="3"/>
        <v>GIỎI</v>
      </c>
    </row>
    <row r="58" spans="1:13" ht="21" customHeight="1">
      <c r="A58" s="80">
        <v>8</v>
      </c>
      <c r="B58" s="24" t="s">
        <v>340</v>
      </c>
      <c r="C58" s="24">
        <v>1181</v>
      </c>
      <c r="D58" s="25" t="s">
        <v>345</v>
      </c>
      <c r="E58" s="28" t="s">
        <v>346</v>
      </c>
      <c r="F58" s="29" t="s">
        <v>48</v>
      </c>
      <c r="G58" s="29" t="s">
        <v>13</v>
      </c>
      <c r="H58" s="29" t="s">
        <v>60</v>
      </c>
      <c r="I58" s="116">
        <v>6.5</v>
      </c>
      <c r="J58" s="116">
        <v>5.5</v>
      </c>
      <c r="K58" s="117">
        <v>7.2</v>
      </c>
      <c r="L58" s="59">
        <f t="shared" si="2"/>
        <v>6.5</v>
      </c>
      <c r="M58" s="60" t="str">
        <f t="shared" si="3"/>
        <v>TB KHÁ</v>
      </c>
    </row>
    <row r="59" spans="1:13" ht="21" customHeight="1">
      <c r="A59" s="80">
        <v>9</v>
      </c>
      <c r="B59" s="24" t="s">
        <v>347</v>
      </c>
      <c r="C59" s="24">
        <v>1169</v>
      </c>
      <c r="D59" s="25" t="s">
        <v>348</v>
      </c>
      <c r="E59" s="28" t="s">
        <v>344</v>
      </c>
      <c r="F59" s="29" t="s">
        <v>18</v>
      </c>
      <c r="G59" s="29" t="s">
        <v>79</v>
      </c>
      <c r="H59" s="29" t="s">
        <v>51</v>
      </c>
      <c r="I59" s="116">
        <v>6.5</v>
      </c>
      <c r="J59" s="116">
        <v>6</v>
      </c>
      <c r="K59" s="117">
        <v>6.8</v>
      </c>
      <c r="L59" s="59">
        <f t="shared" si="2"/>
        <v>6.5</v>
      </c>
      <c r="M59" s="60" t="str">
        <f t="shared" si="3"/>
        <v>TB KHÁ</v>
      </c>
    </row>
    <row r="60" spans="1:13" ht="21" customHeight="1">
      <c r="A60" s="80">
        <v>10</v>
      </c>
      <c r="B60" s="24" t="s">
        <v>349</v>
      </c>
      <c r="C60" s="24">
        <v>1131</v>
      </c>
      <c r="D60" s="25" t="s">
        <v>350</v>
      </c>
      <c r="E60" s="28" t="s">
        <v>351</v>
      </c>
      <c r="F60" s="29" t="s">
        <v>18</v>
      </c>
      <c r="G60" s="29" t="s">
        <v>47</v>
      </c>
      <c r="H60" s="29" t="s">
        <v>287</v>
      </c>
      <c r="I60" s="116">
        <v>6</v>
      </c>
      <c r="J60" s="116">
        <v>7.5</v>
      </c>
      <c r="K60" s="117">
        <v>8</v>
      </c>
      <c r="L60" s="59">
        <f t="shared" si="2"/>
        <v>7.5</v>
      </c>
      <c r="M60" s="60" t="str">
        <f t="shared" si="3"/>
        <v>KHÁ</v>
      </c>
    </row>
    <row r="61" spans="1:13">
      <c r="A61" s="62"/>
      <c r="B61" s="20"/>
      <c r="C61" s="20"/>
      <c r="D61" s="21"/>
      <c r="E61" s="63"/>
      <c r="F61" s="64"/>
      <c r="G61" s="64"/>
      <c r="H61" s="64"/>
      <c r="I61" s="65"/>
      <c r="J61" s="65"/>
      <c r="K61" s="66"/>
      <c r="L61" s="67"/>
      <c r="M61" s="68"/>
    </row>
    <row r="62" spans="1:13" ht="18.75">
      <c r="A62" s="69"/>
      <c r="B62" s="70" t="s">
        <v>232</v>
      </c>
      <c r="C62" s="71"/>
      <c r="D62" s="72"/>
      <c r="E62" s="73"/>
      <c r="F62" s="73"/>
      <c r="G62" s="73"/>
      <c r="H62" s="74"/>
      <c r="L62" s="75"/>
      <c r="M62" s="76"/>
    </row>
    <row r="63" spans="1:13" ht="15.75">
      <c r="A63" s="77"/>
      <c r="B63" s="77"/>
      <c r="C63" s="77"/>
      <c r="D63" s="77"/>
      <c r="E63" s="77"/>
      <c r="F63" s="77"/>
      <c r="G63" s="77"/>
      <c r="H63" s="187" t="s">
        <v>635</v>
      </c>
      <c r="I63" s="187"/>
      <c r="J63" s="187"/>
      <c r="K63" s="187"/>
      <c r="L63" s="187"/>
      <c r="M63" s="187"/>
    </row>
    <row r="64" spans="1:13" ht="15.75">
      <c r="A64" s="77"/>
      <c r="B64" s="77"/>
      <c r="C64" s="77"/>
      <c r="D64" s="77"/>
      <c r="E64" s="77"/>
      <c r="F64" s="77"/>
      <c r="G64" s="77"/>
      <c r="H64" s="166" t="s">
        <v>228</v>
      </c>
      <c r="I64" s="166"/>
      <c r="J64" s="166"/>
      <c r="K64" s="166"/>
      <c r="L64" s="166"/>
      <c r="M64" s="166"/>
    </row>
    <row r="65" spans="1:13" ht="15.75">
      <c r="A65" s="77"/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</row>
    <row r="66" spans="1:13" ht="15.7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</row>
    <row r="67" spans="1:13" ht="15.7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</row>
    <row r="68" spans="1:13" ht="15.7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</row>
    <row r="69" spans="1:13" ht="15.75">
      <c r="A69" s="77"/>
      <c r="B69" s="77"/>
      <c r="C69" s="77"/>
      <c r="D69" s="77"/>
      <c r="E69" s="77"/>
      <c r="F69" s="77"/>
      <c r="G69" s="77"/>
      <c r="H69" s="166" t="s">
        <v>116</v>
      </c>
      <c r="I69" s="166"/>
      <c r="J69" s="166"/>
      <c r="K69" s="166"/>
      <c r="L69" s="166"/>
      <c r="M69" s="166"/>
    </row>
    <row r="72" spans="1:13" ht="21" customHeight="1">
      <c r="A72" s="80">
        <v>3</v>
      </c>
      <c r="B72" s="4" t="s">
        <v>324</v>
      </c>
      <c r="C72" s="24">
        <v>1021</v>
      </c>
      <c r="D72" s="25" t="s">
        <v>326</v>
      </c>
      <c r="E72" s="28" t="s">
        <v>187</v>
      </c>
      <c r="F72" s="24">
        <v>16</v>
      </c>
      <c r="G72" s="26" t="s">
        <v>8</v>
      </c>
      <c r="H72" s="4">
        <v>1989</v>
      </c>
      <c r="I72" s="116">
        <v>2.5</v>
      </c>
      <c r="J72" s="116">
        <v>5</v>
      </c>
      <c r="K72" s="58">
        <v>7.8</v>
      </c>
      <c r="L72" s="59">
        <f>ROUND((3*K72+2*J72+I72)/6,1)</f>
        <v>6</v>
      </c>
      <c r="M72" s="60" t="str">
        <f>IF(L72&lt;3.5,"KÉM",IF(L72&lt;=4.9,"YẾU",IF(L72&lt;=5.9,"TRUNG BÌNH",IF(L72&lt;=6.9,"TB KHÁ",IF(L72&lt;=7.9,"KHÁ",IF(L72&lt;=8.9,"GIỎI","XS"))))))</f>
        <v>TB KHÁ</v>
      </c>
    </row>
    <row r="73" spans="1:13" ht="21" customHeight="1">
      <c r="A73" s="80">
        <v>1</v>
      </c>
      <c r="B73" s="4" t="s">
        <v>322</v>
      </c>
      <c r="C73" s="30">
        <v>840</v>
      </c>
      <c r="D73" s="106" t="s">
        <v>323</v>
      </c>
      <c r="E73" s="36" t="s">
        <v>129</v>
      </c>
      <c r="F73" s="12" t="s">
        <v>97</v>
      </c>
      <c r="G73" s="22" t="s">
        <v>16</v>
      </c>
      <c r="H73" s="4">
        <v>2008</v>
      </c>
      <c r="I73" s="116">
        <v>2</v>
      </c>
      <c r="J73" s="116">
        <v>5</v>
      </c>
      <c r="K73" s="58">
        <v>6.9</v>
      </c>
      <c r="L73" s="59">
        <f>ROUND((3*K73+2*J73+I73)/6,1)</f>
        <v>5.5</v>
      </c>
      <c r="M73" s="60" t="str">
        <f>IF(L73&lt;3.5,"KÉM",IF(L73&lt;=4.9,"YẾU",IF(L73&lt;=5.9,"TRUNG BÌNH",IF(L73&lt;=6.9,"TB KHÁ",IF(L73&lt;=7.9,"KHÁ",IF(L73&lt;=8.9,"GIỎI","XS"))))))</f>
        <v>TRUNG BÌNH</v>
      </c>
    </row>
  </sheetData>
  <mergeCells count="48">
    <mergeCell ref="H19:M19"/>
    <mergeCell ref="K8:K9"/>
    <mergeCell ref="L8:L9"/>
    <mergeCell ref="M8:M9"/>
    <mergeCell ref="H13:M13"/>
    <mergeCell ref="H14:M14"/>
    <mergeCell ref="A8:A9"/>
    <mergeCell ref="B8:C8"/>
    <mergeCell ref="D8:E9"/>
    <mergeCell ref="F8:H8"/>
    <mergeCell ref="I8:J8"/>
    <mergeCell ref="H1:M1"/>
    <mergeCell ref="H2:M2"/>
    <mergeCell ref="A4:M4"/>
    <mergeCell ref="A5:M5"/>
    <mergeCell ref="A6:M6"/>
    <mergeCell ref="H21:M21"/>
    <mergeCell ref="H22:M22"/>
    <mergeCell ref="A24:M24"/>
    <mergeCell ref="A25:M25"/>
    <mergeCell ref="A26:M26"/>
    <mergeCell ref="A28:A29"/>
    <mergeCell ref="B28:C28"/>
    <mergeCell ref="D28:E29"/>
    <mergeCell ref="F28:H28"/>
    <mergeCell ref="I28:J28"/>
    <mergeCell ref="H40:M40"/>
    <mergeCell ref="K28:K29"/>
    <mergeCell ref="L28:L29"/>
    <mergeCell ref="M28:M29"/>
    <mergeCell ref="H34:M34"/>
    <mergeCell ref="H35:M35"/>
    <mergeCell ref="H42:M42"/>
    <mergeCell ref="H43:M43"/>
    <mergeCell ref="A45:M45"/>
    <mergeCell ref="A46:M46"/>
    <mergeCell ref="A47:M47"/>
    <mergeCell ref="A49:A50"/>
    <mergeCell ref="B49:C49"/>
    <mergeCell ref="D49:E50"/>
    <mergeCell ref="F49:H49"/>
    <mergeCell ref="I49:J49"/>
    <mergeCell ref="H69:M69"/>
    <mergeCell ref="K49:K50"/>
    <mergeCell ref="L49:L50"/>
    <mergeCell ref="M49:M50"/>
    <mergeCell ref="H63:M63"/>
    <mergeCell ref="H64:M64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E516B-EC9F-47E3-AAA2-5E85B6F884E3}">
  <sheetPr>
    <tabColor rgb="FF00B0F0"/>
  </sheetPr>
  <dimension ref="A1:M42"/>
  <sheetViews>
    <sheetView topLeftCell="A9" workbookViewId="0">
      <selection activeCell="L33" activeCellId="3" sqref="I10:J13 L10:M13 I33:J33 L33:M33"/>
    </sheetView>
  </sheetViews>
  <sheetFormatPr defaultRowHeight="15"/>
  <cols>
    <col min="1" max="1" width="3" customWidth="1"/>
    <col min="2" max="2" width="8.28515625" customWidth="1"/>
    <col min="3" max="3" width="6" customWidth="1"/>
    <col min="4" max="4" width="16.5703125" customWidth="1"/>
    <col min="5" max="5" width="6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28515625" customWidth="1"/>
    <col min="13" max="13" width="14.570312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352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27.7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6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8.25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4" t="s">
        <v>354</v>
      </c>
      <c r="C10" s="113" t="s">
        <v>214</v>
      </c>
      <c r="D10" s="5" t="s">
        <v>355</v>
      </c>
      <c r="E10" s="6" t="s">
        <v>143</v>
      </c>
      <c r="F10" s="38" t="s">
        <v>12</v>
      </c>
      <c r="G10" s="38" t="s">
        <v>9</v>
      </c>
      <c r="H10" s="4">
        <v>2008</v>
      </c>
      <c r="I10" s="98">
        <v>9.8000000000000007</v>
      </c>
      <c r="J10" s="98">
        <v>6</v>
      </c>
      <c r="K10" s="117">
        <v>6.7</v>
      </c>
      <c r="L10" s="59">
        <f t="shared" ref="L10:L13" si="0">ROUND((3*K10+2*J10+I10)/6,1)</f>
        <v>7</v>
      </c>
      <c r="M10" s="60" t="str">
        <f t="shared" ref="M10:M13" si="1">IF(L10&lt;3.5,"KÉM",IF(L10&lt;=4.9,"YẾU",IF(L10&lt;=5.9,"TRUNG BÌNH",IF(L10&lt;=6.9,"TB KHÁ",IF(L10&lt;=7.9,"KHÁ",IF(L10&lt;=8.9,"GIỎI","XS"))))))</f>
        <v>KHÁ</v>
      </c>
    </row>
    <row r="11" spans="1:13" ht="21" customHeight="1">
      <c r="A11" s="80">
        <v>2</v>
      </c>
      <c r="B11" s="118" t="s">
        <v>212</v>
      </c>
      <c r="C11" s="31" t="s">
        <v>68</v>
      </c>
      <c r="D11" s="5" t="s">
        <v>356</v>
      </c>
      <c r="E11" s="6" t="s">
        <v>357</v>
      </c>
      <c r="F11" s="12">
        <v>9</v>
      </c>
      <c r="G11" s="22">
        <v>1</v>
      </c>
      <c r="H11" s="4">
        <v>1985</v>
      </c>
      <c r="I11" s="98">
        <v>9.8000000000000007</v>
      </c>
      <c r="J11" s="98">
        <v>7.8</v>
      </c>
      <c r="K11" s="117">
        <v>7.3</v>
      </c>
      <c r="L11" s="59">
        <f t="shared" si="0"/>
        <v>7.9</v>
      </c>
      <c r="M11" s="60" t="str">
        <f t="shared" si="1"/>
        <v>KHÁ</v>
      </c>
    </row>
    <row r="12" spans="1:13" ht="21" customHeight="1">
      <c r="A12" s="80">
        <v>3</v>
      </c>
      <c r="B12" s="4" t="s">
        <v>212</v>
      </c>
      <c r="C12" s="31" t="s">
        <v>69</v>
      </c>
      <c r="D12" s="5" t="s">
        <v>358</v>
      </c>
      <c r="E12" s="6" t="s">
        <v>36</v>
      </c>
      <c r="F12" s="12">
        <v>24</v>
      </c>
      <c r="G12" s="22">
        <v>8</v>
      </c>
      <c r="H12" s="4">
        <v>1990</v>
      </c>
      <c r="I12" s="98">
        <v>9.5</v>
      </c>
      <c r="J12" s="98">
        <v>9</v>
      </c>
      <c r="K12" s="117">
        <v>8.4</v>
      </c>
      <c r="L12" s="59">
        <f t="shared" si="0"/>
        <v>8.8000000000000007</v>
      </c>
      <c r="M12" s="60" t="str">
        <f t="shared" si="1"/>
        <v>GIỎI</v>
      </c>
    </row>
    <row r="13" spans="1:13" ht="21" customHeight="1">
      <c r="A13" s="80">
        <v>4</v>
      </c>
      <c r="B13" s="24" t="s">
        <v>359</v>
      </c>
      <c r="C13" s="24">
        <v>865</v>
      </c>
      <c r="D13" s="25" t="s">
        <v>360</v>
      </c>
      <c r="E13" s="37" t="s">
        <v>94</v>
      </c>
      <c r="F13" s="29" t="s">
        <v>56</v>
      </c>
      <c r="G13" s="29" t="s">
        <v>29</v>
      </c>
      <c r="H13" s="29" t="s">
        <v>361</v>
      </c>
      <c r="I13" s="98">
        <v>10</v>
      </c>
      <c r="J13" s="98">
        <v>9</v>
      </c>
      <c r="K13" s="117">
        <v>8.1</v>
      </c>
      <c r="L13" s="59">
        <f t="shared" si="0"/>
        <v>8.6999999999999993</v>
      </c>
      <c r="M13" s="60" t="str">
        <f t="shared" si="1"/>
        <v>GIỎI</v>
      </c>
    </row>
    <row r="14" spans="1:13">
      <c r="A14" s="62"/>
      <c r="B14" s="20"/>
      <c r="C14" s="20"/>
      <c r="D14" s="21"/>
      <c r="E14" s="63"/>
      <c r="F14" s="64"/>
      <c r="G14" s="64"/>
      <c r="H14" s="64"/>
      <c r="I14" s="65"/>
      <c r="J14" s="65"/>
      <c r="K14" s="66"/>
      <c r="L14" s="67"/>
      <c r="M14" s="68"/>
    </row>
    <row r="15" spans="1:13" ht="18.75">
      <c r="A15" s="69"/>
      <c r="B15" s="70" t="s">
        <v>235</v>
      </c>
      <c r="C15" s="71"/>
      <c r="D15" s="72"/>
      <c r="E15" s="73"/>
      <c r="F15" s="73"/>
      <c r="G15" s="73"/>
      <c r="H15" s="74"/>
      <c r="L15" s="75"/>
      <c r="M15" s="76"/>
    </row>
    <row r="16" spans="1:13" ht="15.75">
      <c r="A16" s="77"/>
      <c r="B16" s="77"/>
      <c r="C16" s="77"/>
      <c r="D16" s="77"/>
      <c r="E16" s="77"/>
      <c r="F16" s="77"/>
      <c r="G16" s="77"/>
      <c r="H16" s="187" t="s">
        <v>635</v>
      </c>
      <c r="I16" s="187"/>
      <c r="J16" s="187"/>
      <c r="K16" s="187"/>
      <c r="L16" s="187"/>
      <c r="M16" s="187"/>
    </row>
    <row r="17" spans="1:13" ht="15.75">
      <c r="A17" s="77"/>
      <c r="B17" s="77"/>
      <c r="C17" s="77"/>
      <c r="D17" s="77"/>
      <c r="E17" s="77"/>
      <c r="F17" s="77"/>
      <c r="G17" s="77"/>
      <c r="H17" s="166" t="s">
        <v>228</v>
      </c>
      <c r="I17" s="166"/>
      <c r="J17" s="166"/>
      <c r="K17" s="166"/>
      <c r="L17" s="166"/>
      <c r="M17" s="166"/>
    </row>
    <row r="18" spans="1:13" ht="15.7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15.7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5.7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ht="15.75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</row>
    <row r="22" spans="1:13" ht="15.75">
      <c r="A22" s="77"/>
      <c r="B22" s="77"/>
      <c r="C22" s="77"/>
      <c r="D22" s="77"/>
      <c r="E22" s="77"/>
      <c r="F22" s="77"/>
      <c r="G22" s="77"/>
      <c r="H22" s="166" t="s">
        <v>116</v>
      </c>
      <c r="I22" s="166"/>
      <c r="J22" s="166"/>
      <c r="K22" s="166"/>
      <c r="L22" s="166"/>
      <c r="M22" s="166"/>
    </row>
    <row r="24" spans="1:13">
      <c r="A24" s="43" t="s">
        <v>242</v>
      </c>
      <c r="B24" s="43"/>
      <c r="C24" s="43"/>
      <c r="D24" s="43"/>
      <c r="E24" s="43"/>
      <c r="F24" s="43"/>
      <c r="G24" s="43"/>
      <c r="H24" s="167" t="s">
        <v>219</v>
      </c>
      <c r="I24" s="167"/>
      <c r="J24" s="167"/>
      <c r="K24" s="167"/>
      <c r="L24" s="167"/>
      <c r="M24" s="167"/>
    </row>
    <row r="25" spans="1:13">
      <c r="A25" s="45" t="s">
        <v>27</v>
      </c>
      <c r="B25" s="45"/>
      <c r="C25" s="45"/>
      <c r="D25" s="45"/>
      <c r="E25" s="45"/>
      <c r="F25" s="45"/>
      <c r="G25" s="45"/>
      <c r="H25" s="168" t="s">
        <v>42</v>
      </c>
      <c r="I25" s="168"/>
      <c r="J25" s="168"/>
      <c r="K25" s="168"/>
      <c r="L25" s="168"/>
      <c r="M25" s="168"/>
    </row>
    <row r="26" spans="1:13" ht="21">
      <c r="A26" s="46"/>
      <c r="B26" s="46"/>
      <c r="C26" s="46"/>
      <c r="D26" s="46"/>
      <c r="E26" s="47"/>
      <c r="F26" s="47"/>
      <c r="G26" s="47"/>
      <c r="H26" s="48"/>
      <c r="I26" s="49"/>
      <c r="J26" s="49"/>
      <c r="K26" s="49"/>
      <c r="L26" s="47"/>
      <c r="M26" s="47"/>
    </row>
    <row r="27" spans="1:13" ht="18.75">
      <c r="A27" s="169" t="s">
        <v>220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</row>
    <row r="28" spans="1:13" ht="15.75">
      <c r="A28" s="170" t="s">
        <v>353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</row>
    <row r="29" spans="1:13" ht="26.25" customHeight="1">
      <c r="A29" s="171" t="s">
        <v>634</v>
      </c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</row>
    <row r="30" spans="1:13" ht="18">
      <c r="A30" s="52"/>
      <c r="D30" s="53"/>
      <c r="E30" s="52"/>
      <c r="F30" s="52"/>
      <c r="G30" s="52"/>
    </row>
    <row r="31" spans="1:13">
      <c r="A31" s="172" t="s">
        <v>41</v>
      </c>
      <c r="B31" s="174" t="s">
        <v>38</v>
      </c>
      <c r="C31" s="175"/>
      <c r="D31" s="176" t="s">
        <v>43</v>
      </c>
      <c r="E31" s="177"/>
      <c r="F31" s="180" t="s">
        <v>3</v>
      </c>
      <c r="G31" s="181"/>
      <c r="H31" s="182"/>
      <c r="I31" s="183" t="s">
        <v>221</v>
      </c>
      <c r="J31" s="184"/>
      <c r="K31" s="185" t="s">
        <v>222</v>
      </c>
      <c r="L31" s="185" t="s">
        <v>223</v>
      </c>
      <c r="M31" s="185" t="s">
        <v>224</v>
      </c>
    </row>
    <row r="32" spans="1:13" ht="48">
      <c r="A32" s="173"/>
      <c r="B32" s="7" t="s">
        <v>39</v>
      </c>
      <c r="C32" s="7" t="s">
        <v>40</v>
      </c>
      <c r="D32" s="178"/>
      <c r="E32" s="179"/>
      <c r="F32" s="10" t="s">
        <v>2</v>
      </c>
      <c r="G32" s="10" t="s">
        <v>1</v>
      </c>
      <c r="H32" s="9" t="s">
        <v>2</v>
      </c>
      <c r="I32" s="55" t="s">
        <v>225</v>
      </c>
      <c r="J32" s="55" t="s">
        <v>226</v>
      </c>
      <c r="K32" s="186"/>
      <c r="L32" s="186"/>
      <c r="M32" s="186"/>
    </row>
    <row r="33" spans="1:13" ht="21" customHeight="1">
      <c r="A33" s="80">
        <v>1</v>
      </c>
      <c r="B33" s="24" t="s">
        <v>362</v>
      </c>
      <c r="C33" s="24">
        <v>1173</v>
      </c>
      <c r="D33" s="25" t="s">
        <v>363</v>
      </c>
      <c r="E33" s="28" t="s">
        <v>364</v>
      </c>
      <c r="F33" s="29" t="s">
        <v>47</v>
      </c>
      <c r="G33" s="29" t="s">
        <v>5</v>
      </c>
      <c r="H33" s="3" t="s">
        <v>361</v>
      </c>
      <c r="I33" s="98">
        <v>9.8000000000000007</v>
      </c>
      <c r="J33" s="98">
        <v>8.8000000000000007</v>
      </c>
      <c r="K33" s="58">
        <v>8.4</v>
      </c>
      <c r="L33" s="59">
        <f t="shared" ref="L33" si="2">ROUND((3*K33+2*J33+I33)/6,1)</f>
        <v>8.8000000000000007</v>
      </c>
      <c r="M33" s="60" t="str">
        <f t="shared" ref="M33" si="3">IF(L33&lt;3.5,"KÉM",IF(L33&lt;=4.9,"YẾU",IF(L33&lt;=5.9,"TRUNG BÌNH",IF(L33&lt;=6.9,"TB KHÁ",IF(L33&lt;=7.9,"KHÁ",IF(L33&lt;=8.9,"GIỎI","XS"))))))</f>
        <v>GIỎI</v>
      </c>
    </row>
    <row r="34" spans="1:13">
      <c r="A34" s="62"/>
      <c r="B34" s="20"/>
      <c r="C34" s="20"/>
      <c r="D34" s="21"/>
      <c r="E34" s="63"/>
      <c r="F34" s="64"/>
      <c r="G34" s="64"/>
      <c r="H34" s="64"/>
      <c r="I34" s="65"/>
      <c r="J34" s="65"/>
      <c r="K34" s="66"/>
      <c r="L34" s="67"/>
      <c r="M34" s="68"/>
    </row>
    <row r="35" spans="1:13" ht="18.75">
      <c r="A35" s="69"/>
      <c r="B35" s="70" t="s">
        <v>227</v>
      </c>
      <c r="C35" s="71"/>
      <c r="D35" s="72"/>
      <c r="E35" s="73"/>
      <c r="F35" s="73"/>
      <c r="G35" s="73"/>
      <c r="H35" s="74"/>
      <c r="L35" s="75"/>
      <c r="M35" s="76"/>
    </row>
    <row r="36" spans="1:13" ht="15.75">
      <c r="A36" s="77"/>
      <c r="B36" s="77"/>
      <c r="C36" s="77"/>
      <c r="D36" s="77"/>
      <c r="E36" s="77"/>
      <c r="F36" s="77"/>
      <c r="G36" s="77"/>
      <c r="H36" s="187" t="s">
        <v>635</v>
      </c>
      <c r="I36" s="187"/>
      <c r="J36" s="187"/>
      <c r="K36" s="187"/>
      <c r="L36" s="187"/>
      <c r="M36" s="187"/>
    </row>
    <row r="37" spans="1:13" ht="15.75">
      <c r="A37" s="77"/>
      <c r="B37" s="77"/>
      <c r="C37" s="77"/>
      <c r="D37" s="77"/>
      <c r="E37" s="77"/>
      <c r="F37" s="77"/>
      <c r="G37" s="77"/>
      <c r="H37" s="166" t="s">
        <v>228</v>
      </c>
      <c r="I37" s="166"/>
      <c r="J37" s="166"/>
      <c r="K37" s="166"/>
      <c r="L37" s="166"/>
      <c r="M37" s="166"/>
    </row>
    <row r="38" spans="1:13" ht="15.7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 ht="15.7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  <row r="40" spans="1:13" ht="15.7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 ht="15.7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 ht="15.75">
      <c r="A42" s="77"/>
      <c r="B42" s="77"/>
      <c r="C42" s="77"/>
      <c r="D42" s="77"/>
      <c r="E42" s="77"/>
      <c r="F42" s="77"/>
      <c r="G42" s="77"/>
      <c r="H42" s="166" t="s">
        <v>116</v>
      </c>
      <c r="I42" s="166"/>
      <c r="J42" s="166"/>
      <c r="K42" s="166"/>
      <c r="L42" s="166"/>
      <c r="M42" s="166"/>
    </row>
  </sheetData>
  <mergeCells count="32">
    <mergeCell ref="K8:K9"/>
    <mergeCell ref="L8:L9"/>
    <mergeCell ref="M8:M9"/>
    <mergeCell ref="A27:M27"/>
    <mergeCell ref="H25:M25"/>
    <mergeCell ref="A8:A9"/>
    <mergeCell ref="B8:C8"/>
    <mergeCell ref="D8:E9"/>
    <mergeCell ref="F8:H8"/>
    <mergeCell ref="I8:J8"/>
    <mergeCell ref="H24:M24"/>
    <mergeCell ref="H16:M16"/>
    <mergeCell ref="H17:M17"/>
    <mergeCell ref="H22:M22"/>
    <mergeCell ref="H1:M1"/>
    <mergeCell ref="H2:M2"/>
    <mergeCell ref="A4:M4"/>
    <mergeCell ref="A5:M5"/>
    <mergeCell ref="A6:M6"/>
    <mergeCell ref="H42:M42"/>
    <mergeCell ref="H37:M37"/>
    <mergeCell ref="M31:M32"/>
    <mergeCell ref="L31:L32"/>
    <mergeCell ref="K31:K32"/>
    <mergeCell ref="I31:J31"/>
    <mergeCell ref="F31:H31"/>
    <mergeCell ref="A28:M28"/>
    <mergeCell ref="B31:C31"/>
    <mergeCell ref="A31:A32"/>
    <mergeCell ref="A29:M29"/>
    <mergeCell ref="H36:M36"/>
    <mergeCell ref="D31:E32"/>
  </mergeCells>
  <conditionalFormatting sqref="D10:E13">
    <cfRule type="expression" dxfId="9" priority="2" stopIfTrue="1">
      <formula>"11XD2"</formula>
    </cfRule>
  </conditionalFormatting>
  <conditionalFormatting sqref="D33:E33">
    <cfRule type="expression" dxfId="8" priority="1" stopIfTrue="1">
      <formula>"11XD2"</formula>
    </cfRule>
  </conditionalFormatting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A16B-4F6B-4155-9EB2-3ECCB081A0C4}">
  <sheetPr>
    <tabColor rgb="FF00B0F0"/>
  </sheetPr>
  <dimension ref="A1:M63"/>
  <sheetViews>
    <sheetView topLeftCell="A32" workbookViewId="0">
      <selection activeCell="A41" sqref="A41:M63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7.28515625" customWidth="1"/>
    <col min="5" max="5" width="8.28515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28515625" customWidth="1"/>
    <col min="13" max="13" width="12.7109375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490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80">
        <v>1</v>
      </c>
      <c r="B10" s="4" t="s">
        <v>493</v>
      </c>
      <c r="C10" s="119" t="s">
        <v>74</v>
      </c>
      <c r="D10" s="5" t="s">
        <v>494</v>
      </c>
      <c r="E10" s="6" t="s">
        <v>495</v>
      </c>
      <c r="F10" s="22">
        <v>13</v>
      </c>
      <c r="G10" s="22">
        <v>6</v>
      </c>
      <c r="H10" s="12">
        <v>1999</v>
      </c>
      <c r="I10" s="98">
        <v>7.3</v>
      </c>
      <c r="J10" s="98">
        <v>8</v>
      </c>
      <c r="K10" s="58">
        <v>6.7</v>
      </c>
      <c r="L10" s="59">
        <f>ROUND((3*K10+2*J10+I10)/6,1)</f>
        <v>7.2</v>
      </c>
      <c r="M10" s="60" t="str">
        <f>IF(L10&lt;3.5,"KÉM",IF(L10&lt;=4.9,"YẾU",IF(L10&lt;=5.9,"TRUNG BÌNH",IF(L10&lt;=6.9,"TB KHÁ",IF(L10&lt;=7.9,"KHÁ",IF(L10&lt;=8.9,"GIỎI","XS"))))))</f>
        <v>KHÁ</v>
      </c>
    </row>
    <row r="11" spans="1:13" ht="18.75">
      <c r="A11" s="69"/>
      <c r="B11" s="70" t="s">
        <v>227</v>
      </c>
      <c r="C11" s="71"/>
      <c r="D11" s="72"/>
      <c r="E11" s="73"/>
      <c r="F11" s="73"/>
      <c r="G11" s="73"/>
      <c r="H11" s="74"/>
      <c r="L11" s="75"/>
      <c r="M11" s="76"/>
    </row>
    <row r="12" spans="1:13" s="77" customFormat="1" ht="17.25" customHeight="1">
      <c r="H12" s="187" t="s">
        <v>635</v>
      </c>
      <c r="I12" s="187"/>
      <c r="J12" s="187"/>
      <c r="K12" s="187"/>
      <c r="L12" s="187"/>
      <c r="M12" s="187"/>
    </row>
    <row r="13" spans="1:13" s="77" customFormat="1" ht="17.25" customHeight="1">
      <c r="H13" s="166" t="s">
        <v>228</v>
      </c>
      <c r="I13" s="166"/>
      <c r="J13" s="166"/>
      <c r="K13" s="166"/>
      <c r="L13" s="166"/>
      <c r="M13" s="166"/>
    </row>
    <row r="14" spans="1:13" s="77" customFormat="1" ht="15.75"/>
    <row r="15" spans="1:13" s="77" customFormat="1" ht="15.75"/>
    <row r="16" spans="1:13" s="77" customFormat="1" ht="15.75"/>
    <row r="17" spans="1:13" s="77" customFormat="1" ht="15.75"/>
    <row r="18" spans="1:13" s="77" customFormat="1" ht="15.75">
      <c r="H18" s="166" t="s">
        <v>116</v>
      </c>
      <c r="I18" s="166"/>
      <c r="J18" s="166"/>
      <c r="K18" s="166"/>
      <c r="L18" s="166"/>
      <c r="M18" s="166"/>
    </row>
    <row r="19" spans="1:13" ht="15.75">
      <c r="A19" s="77"/>
      <c r="B19" s="77"/>
      <c r="C19" s="77"/>
      <c r="D19" s="77"/>
      <c r="E19" s="77"/>
      <c r="F19" s="77"/>
      <c r="G19" s="77"/>
      <c r="H19" s="78"/>
      <c r="I19" s="79"/>
      <c r="J19" s="79"/>
      <c r="K19" s="79"/>
      <c r="L19" s="79"/>
      <c r="M19" s="79"/>
    </row>
    <row r="20" spans="1:13">
      <c r="A20" s="43" t="s">
        <v>242</v>
      </c>
      <c r="B20" s="43"/>
      <c r="C20" s="43"/>
      <c r="D20" s="43"/>
      <c r="E20" s="43"/>
      <c r="F20" s="43"/>
      <c r="G20" s="43"/>
      <c r="H20" s="167" t="s">
        <v>219</v>
      </c>
      <c r="I20" s="167"/>
      <c r="J20" s="167"/>
      <c r="K20" s="167"/>
      <c r="L20" s="167"/>
      <c r="M20" s="167"/>
    </row>
    <row r="21" spans="1:13">
      <c r="A21" s="45" t="s">
        <v>27</v>
      </c>
      <c r="B21" s="45"/>
      <c r="C21" s="45"/>
      <c r="D21" s="45"/>
      <c r="E21" s="45"/>
      <c r="F21" s="45"/>
      <c r="G21" s="45"/>
      <c r="H21" s="168" t="s">
        <v>42</v>
      </c>
      <c r="I21" s="168"/>
      <c r="J21" s="168"/>
      <c r="K21" s="168"/>
      <c r="L21" s="168"/>
      <c r="M21" s="168"/>
    </row>
    <row r="22" spans="1:13" ht="21">
      <c r="A22" s="46"/>
      <c r="B22" s="46"/>
      <c r="C22" s="46"/>
      <c r="D22" s="46"/>
      <c r="E22" s="47"/>
      <c r="F22" s="47"/>
      <c r="G22" s="47"/>
      <c r="H22" s="48"/>
      <c r="I22" s="49"/>
      <c r="J22" s="49"/>
      <c r="K22" s="49"/>
      <c r="L22" s="47"/>
      <c r="M22" s="47"/>
    </row>
    <row r="23" spans="1:13" ht="18.75">
      <c r="A23" s="169" t="s">
        <v>220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ht="15.75">
      <c r="A24" s="170" t="s">
        <v>491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ht="30" customHeight="1">
      <c r="A25" s="171" t="s">
        <v>634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</row>
    <row r="26" spans="1:13" ht="18">
      <c r="A26" s="52"/>
      <c r="D26" s="53"/>
      <c r="E26" s="52"/>
      <c r="F26" s="52"/>
      <c r="G26" s="52"/>
    </row>
    <row r="27" spans="1:13">
      <c r="A27" s="172" t="s">
        <v>41</v>
      </c>
      <c r="B27" s="174" t="s">
        <v>38</v>
      </c>
      <c r="C27" s="175"/>
      <c r="D27" s="176" t="s">
        <v>43</v>
      </c>
      <c r="E27" s="177"/>
      <c r="F27" s="180" t="s">
        <v>3</v>
      </c>
      <c r="G27" s="181"/>
      <c r="H27" s="182"/>
      <c r="I27" s="183" t="s">
        <v>221</v>
      </c>
      <c r="J27" s="184"/>
      <c r="K27" s="185" t="s">
        <v>222</v>
      </c>
      <c r="L27" s="185" t="s">
        <v>223</v>
      </c>
      <c r="M27" s="185" t="s">
        <v>224</v>
      </c>
    </row>
    <row r="28" spans="1:13" ht="48">
      <c r="A28" s="173"/>
      <c r="B28" s="7" t="s">
        <v>39</v>
      </c>
      <c r="C28" s="7" t="s">
        <v>40</v>
      </c>
      <c r="D28" s="178"/>
      <c r="E28" s="179"/>
      <c r="F28" s="10" t="s">
        <v>2</v>
      </c>
      <c r="G28" s="10" t="s">
        <v>1</v>
      </c>
      <c r="H28" s="9" t="s">
        <v>2</v>
      </c>
      <c r="I28" s="55" t="s">
        <v>225</v>
      </c>
      <c r="J28" s="55" t="s">
        <v>226</v>
      </c>
      <c r="K28" s="186"/>
      <c r="L28" s="186"/>
      <c r="M28" s="186"/>
    </row>
    <row r="29" spans="1:13" ht="21" customHeight="1">
      <c r="A29" s="80">
        <v>1</v>
      </c>
      <c r="B29" s="118" t="s">
        <v>496</v>
      </c>
      <c r="C29" s="30">
        <v>411</v>
      </c>
      <c r="D29" s="5" t="s">
        <v>497</v>
      </c>
      <c r="E29" s="6" t="s">
        <v>498</v>
      </c>
      <c r="F29" s="13">
        <v>10</v>
      </c>
      <c r="G29" s="11">
        <v>5</v>
      </c>
      <c r="H29" s="22">
        <v>2003</v>
      </c>
      <c r="I29" s="98">
        <v>8.3000000000000007</v>
      </c>
      <c r="J29" s="98">
        <v>9</v>
      </c>
      <c r="K29" s="58">
        <v>7.4</v>
      </c>
      <c r="L29" s="59">
        <f t="shared" ref="L29:L31" si="0">ROUND((3*K29+2*J29+I29)/6,1)</f>
        <v>8.1</v>
      </c>
      <c r="M29" s="60" t="str">
        <f t="shared" ref="M29:M31" si="1">IF(L29&lt;3.5,"KÉM",IF(L29&lt;=4.9,"YẾU",IF(L29&lt;=5.9,"TRUNG BÌNH",IF(L29&lt;=6.9,"TB KHÁ",IF(L29&lt;=7.9,"KHÁ",IF(L29&lt;=8.9,"GIỎI","XS"))))))</f>
        <v>GIỎI</v>
      </c>
    </row>
    <row r="30" spans="1:13" ht="21" customHeight="1">
      <c r="A30" s="80">
        <v>2</v>
      </c>
      <c r="B30" s="24" t="s">
        <v>155</v>
      </c>
      <c r="C30" s="24">
        <v>884</v>
      </c>
      <c r="D30" s="25" t="s">
        <v>499</v>
      </c>
      <c r="E30" s="28" t="s">
        <v>134</v>
      </c>
      <c r="F30" s="29" t="s">
        <v>7</v>
      </c>
      <c r="G30" s="29" t="s">
        <v>15</v>
      </c>
      <c r="H30" s="4">
        <v>1993</v>
      </c>
      <c r="I30" s="98">
        <v>9.5</v>
      </c>
      <c r="J30" s="98">
        <v>9</v>
      </c>
      <c r="K30" s="58">
        <v>7.3</v>
      </c>
      <c r="L30" s="59">
        <f t="shared" si="0"/>
        <v>8.1999999999999993</v>
      </c>
      <c r="M30" s="60" t="s">
        <v>229</v>
      </c>
    </row>
    <row r="31" spans="1:13" ht="21" customHeight="1">
      <c r="A31" s="80">
        <v>3</v>
      </c>
      <c r="B31" s="24" t="s">
        <v>500</v>
      </c>
      <c r="C31" s="24">
        <v>1159</v>
      </c>
      <c r="D31" s="25" t="s">
        <v>501</v>
      </c>
      <c r="E31" s="37" t="s">
        <v>502</v>
      </c>
      <c r="F31" s="29" t="s">
        <v>14</v>
      </c>
      <c r="G31" s="29" t="s">
        <v>12</v>
      </c>
      <c r="H31" s="40" t="s">
        <v>51</v>
      </c>
      <c r="I31" s="98">
        <v>8.8000000000000007</v>
      </c>
      <c r="J31" s="98">
        <v>9</v>
      </c>
      <c r="K31" s="58">
        <v>7.7</v>
      </c>
      <c r="L31" s="59">
        <f t="shared" si="0"/>
        <v>8.3000000000000007</v>
      </c>
      <c r="M31" s="60" t="str">
        <f t="shared" si="1"/>
        <v>GIỎI</v>
      </c>
    </row>
    <row r="32" spans="1:13" ht="18.75">
      <c r="A32" s="69"/>
      <c r="B32" s="70" t="s">
        <v>237</v>
      </c>
      <c r="C32" s="71"/>
      <c r="D32" s="72"/>
      <c r="E32" s="73"/>
      <c r="F32" s="73"/>
      <c r="G32" s="73"/>
      <c r="H32" s="74"/>
      <c r="L32" s="75"/>
      <c r="M32" s="76"/>
    </row>
    <row r="33" spans="1:13" ht="15.75">
      <c r="A33" s="77"/>
      <c r="B33" s="77"/>
      <c r="C33" s="77"/>
      <c r="D33" s="77"/>
      <c r="E33" s="77"/>
      <c r="F33" s="77"/>
      <c r="G33" s="77"/>
      <c r="H33" s="187" t="s">
        <v>635</v>
      </c>
      <c r="I33" s="187"/>
      <c r="J33" s="187"/>
      <c r="K33" s="187"/>
      <c r="L33" s="187"/>
      <c r="M33" s="187"/>
    </row>
    <row r="34" spans="1:13" ht="15.75">
      <c r="A34" s="77"/>
      <c r="B34" s="77"/>
      <c r="C34" s="77"/>
      <c r="D34" s="77"/>
      <c r="E34" s="77"/>
      <c r="F34" s="77"/>
      <c r="G34" s="77"/>
      <c r="H34" s="166" t="s">
        <v>228</v>
      </c>
      <c r="I34" s="166"/>
      <c r="J34" s="166"/>
      <c r="K34" s="166"/>
      <c r="L34" s="166"/>
      <c r="M34" s="166"/>
    </row>
    <row r="35" spans="1:13" ht="15.7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</row>
    <row r="36" spans="1:13" ht="15.7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 ht="15.7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1:13" ht="15.7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 ht="15.75">
      <c r="A39" s="77"/>
      <c r="B39" s="77"/>
      <c r="C39" s="77"/>
      <c r="D39" s="77"/>
      <c r="E39" s="77"/>
      <c r="F39" s="77"/>
      <c r="G39" s="77"/>
      <c r="H39" s="166" t="s">
        <v>116</v>
      </c>
      <c r="I39" s="166"/>
      <c r="J39" s="166"/>
      <c r="K39" s="166"/>
      <c r="L39" s="166"/>
      <c r="M39" s="166"/>
    </row>
    <row r="41" spans="1:13">
      <c r="A41" s="43" t="s">
        <v>242</v>
      </c>
      <c r="B41" s="43"/>
      <c r="C41" s="43"/>
      <c r="D41" s="43"/>
      <c r="E41" s="43"/>
      <c r="F41" s="43"/>
      <c r="G41" s="43"/>
      <c r="H41" s="167" t="s">
        <v>219</v>
      </c>
      <c r="I41" s="167"/>
      <c r="J41" s="167"/>
      <c r="K41" s="167"/>
      <c r="L41" s="167"/>
      <c r="M41" s="167"/>
    </row>
    <row r="42" spans="1:13">
      <c r="A42" s="45" t="s">
        <v>27</v>
      </c>
      <c r="B42" s="45"/>
      <c r="C42" s="45"/>
      <c r="D42" s="45"/>
      <c r="E42" s="45"/>
      <c r="F42" s="45"/>
      <c r="G42" s="45"/>
      <c r="H42" s="168" t="s">
        <v>42</v>
      </c>
      <c r="I42" s="168"/>
      <c r="J42" s="168"/>
      <c r="K42" s="168"/>
      <c r="L42" s="168"/>
      <c r="M42" s="168"/>
    </row>
    <row r="43" spans="1:13" ht="21">
      <c r="A43" s="46"/>
      <c r="B43" s="46"/>
      <c r="C43" s="46"/>
      <c r="D43" s="46"/>
      <c r="E43" s="47"/>
      <c r="F43" s="47"/>
      <c r="G43" s="47"/>
      <c r="H43" s="48"/>
      <c r="I43" s="49"/>
      <c r="J43" s="49"/>
      <c r="K43" s="49"/>
      <c r="L43" s="47"/>
      <c r="M43" s="47"/>
    </row>
    <row r="44" spans="1:13" ht="18.75">
      <c r="A44" s="169" t="s">
        <v>220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</row>
    <row r="45" spans="1:13" ht="15.75">
      <c r="A45" s="170" t="s">
        <v>492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</row>
    <row r="46" spans="1:13" ht="28.5" customHeight="1">
      <c r="A46" s="171" t="s">
        <v>634</v>
      </c>
      <c r="B46" s="171"/>
      <c r="C46" s="171"/>
      <c r="D46" s="171"/>
      <c r="E46" s="171"/>
      <c r="F46" s="171"/>
      <c r="G46" s="171"/>
      <c r="H46" s="171"/>
      <c r="I46" s="171"/>
      <c r="J46" s="171"/>
      <c r="K46" s="171"/>
      <c r="L46" s="171"/>
      <c r="M46" s="171"/>
    </row>
    <row r="47" spans="1:13" ht="18">
      <c r="A47" s="52"/>
      <c r="D47" s="53"/>
      <c r="E47" s="52"/>
      <c r="F47" s="52"/>
      <c r="G47" s="52"/>
    </row>
    <row r="48" spans="1:13" ht="26.25" customHeight="1">
      <c r="A48" s="172" t="s">
        <v>41</v>
      </c>
      <c r="B48" s="174" t="s">
        <v>38</v>
      </c>
      <c r="C48" s="175"/>
      <c r="D48" s="176" t="s">
        <v>43</v>
      </c>
      <c r="E48" s="177"/>
      <c r="F48" s="180" t="s">
        <v>3</v>
      </c>
      <c r="G48" s="181"/>
      <c r="H48" s="182"/>
      <c r="I48" s="183" t="s">
        <v>221</v>
      </c>
      <c r="J48" s="184"/>
      <c r="K48" s="185" t="s">
        <v>222</v>
      </c>
      <c r="L48" s="185" t="s">
        <v>223</v>
      </c>
      <c r="M48" s="185" t="s">
        <v>224</v>
      </c>
    </row>
    <row r="49" spans="1:13" ht="36.75" customHeight="1">
      <c r="A49" s="173"/>
      <c r="B49" s="7" t="s">
        <v>39</v>
      </c>
      <c r="C49" s="7" t="s">
        <v>40</v>
      </c>
      <c r="D49" s="178"/>
      <c r="E49" s="179"/>
      <c r="F49" s="10" t="s">
        <v>2</v>
      </c>
      <c r="G49" s="10" t="s">
        <v>1</v>
      </c>
      <c r="H49" s="9" t="s">
        <v>2</v>
      </c>
      <c r="I49" s="55" t="s">
        <v>225</v>
      </c>
      <c r="J49" s="55" t="s">
        <v>226</v>
      </c>
      <c r="K49" s="186"/>
      <c r="L49" s="186"/>
      <c r="M49" s="186"/>
    </row>
    <row r="50" spans="1:13" s="121" customFormat="1" ht="21" customHeight="1">
      <c r="A50" s="120">
        <v>1</v>
      </c>
      <c r="B50" s="24" t="s">
        <v>503</v>
      </c>
      <c r="C50" s="31" t="s">
        <v>45</v>
      </c>
      <c r="D50" s="25" t="s">
        <v>504</v>
      </c>
      <c r="E50" s="28" t="s">
        <v>84</v>
      </c>
      <c r="F50" s="31" t="s">
        <v>77</v>
      </c>
      <c r="G50" s="31" t="s">
        <v>16</v>
      </c>
      <c r="H50" s="40" t="s">
        <v>49</v>
      </c>
      <c r="I50" s="109">
        <v>9.5</v>
      </c>
      <c r="J50" s="109">
        <v>9</v>
      </c>
      <c r="K50" s="58">
        <v>8.1999999999999993</v>
      </c>
      <c r="L50" s="58">
        <f t="shared" ref="L50:L55" si="2">ROUND((3*K50+2*J50+I50)/6,1)</f>
        <v>8.6999999999999993</v>
      </c>
      <c r="M50" s="81" t="str">
        <f t="shared" ref="M50:M55" si="3">IF(L50&lt;3.5,"KÉM",IF(L50&lt;=4.9,"YẾU",IF(L50&lt;=5.9,"TRUNG BÌNH",IF(L50&lt;=6.9,"TB KHÁ",IF(L50&lt;=7.9,"KHÁ",IF(L50&lt;=8.9,"GIỎI","XS"))))))</f>
        <v>GIỎI</v>
      </c>
    </row>
    <row r="51" spans="1:13" s="121" customFormat="1" ht="21" customHeight="1">
      <c r="A51" s="120">
        <v>2</v>
      </c>
      <c r="B51" s="24" t="s">
        <v>505</v>
      </c>
      <c r="C51" s="33">
        <v>654</v>
      </c>
      <c r="D51" s="25" t="s">
        <v>333</v>
      </c>
      <c r="E51" s="6" t="s">
        <v>506</v>
      </c>
      <c r="F51" s="13">
        <v>1</v>
      </c>
      <c r="G51" s="11">
        <v>1</v>
      </c>
      <c r="H51" s="40" t="s">
        <v>514</v>
      </c>
      <c r="I51" s="109">
        <v>9.5</v>
      </c>
      <c r="J51" s="109">
        <v>10</v>
      </c>
      <c r="K51" s="58">
        <v>8.1999999999999993</v>
      </c>
      <c r="L51" s="58">
        <f t="shared" si="2"/>
        <v>9</v>
      </c>
      <c r="M51" s="81" t="str">
        <f>IF(L51&lt;3.5,"KÉM",IF(L51&lt;=4.9,"YẾU",IF(L51&lt;=5.9,"TRUNG BÌNH",IF(L51&lt;=6.9,"TB KHÁ",IF(L51&lt;=7.9,"KHÁ",IF(L51&lt;=8.9,"GIỎI","XUẤT SẮC"))))))</f>
        <v>XUẤT SẮC</v>
      </c>
    </row>
    <row r="52" spans="1:13" s="121" customFormat="1" ht="21" customHeight="1">
      <c r="A52" s="120">
        <v>3</v>
      </c>
      <c r="B52" s="24" t="s">
        <v>507</v>
      </c>
      <c r="C52" s="24">
        <v>1025</v>
      </c>
      <c r="D52" s="25" t="s">
        <v>198</v>
      </c>
      <c r="E52" s="28" t="s">
        <v>378</v>
      </c>
      <c r="F52" s="29" t="s">
        <v>50</v>
      </c>
      <c r="G52" s="29" t="s">
        <v>10</v>
      </c>
      <c r="H52" s="40" t="s">
        <v>82</v>
      </c>
      <c r="I52" s="109">
        <v>9</v>
      </c>
      <c r="J52" s="109">
        <v>8</v>
      </c>
      <c r="K52" s="58">
        <v>7.8</v>
      </c>
      <c r="L52" s="58">
        <f t="shared" si="2"/>
        <v>8.1</v>
      </c>
      <c r="M52" s="81" t="str">
        <f t="shared" si="3"/>
        <v>GIỎI</v>
      </c>
    </row>
    <row r="53" spans="1:13" s="121" customFormat="1" ht="21" customHeight="1">
      <c r="A53" s="120">
        <v>4</v>
      </c>
      <c r="B53" s="24" t="s">
        <v>508</v>
      </c>
      <c r="C53" s="24">
        <v>1123</v>
      </c>
      <c r="D53" s="25" t="s">
        <v>509</v>
      </c>
      <c r="E53" s="28" t="s">
        <v>510</v>
      </c>
      <c r="F53" s="29" t="s">
        <v>22</v>
      </c>
      <c r="G53" s="29" t="s">
        <v>15</v>
      </c>
      <c r="H53" s="40" t="s">
        <v>515</v>
      </c>
      <c r="I53" s="109">
        <v>8.8000000000000007</v>
      </c>
      <c r="J53" s="109">
        <v>8</v>
      </c>
      <c r="K53" s="58">
        <v>6.8</v>
      </c>
      <c r="L53" s="58">
        <f t="shared" ref="L53" si="4">ROUND((3*K53+2*J53+I53)/6,1)</f>
        <v>7.5</v>
      </c>
      <c r="M53" s="81" t="str">
        <f t="shared" ref="M53" si="5">IF(L53&lt;3.5,"KÉM",IF(L53&lt;=4.9,"YẾU",IF(L53&lt;=5.9,"TRUNG BÌNH",IF(L53&lt;=6.9,"TB KHÁ",IF(L53&lt;=7.9,"KHÁ",IF(L53&lt;=8.9,"GIỎI","XS"))))))</f>
        <v>KHÁ</v>
      </c>
    </row>
    <row r="54" spans="1:13" s="121" customFormat="1" ht="21" customHeight="1">
      <c r="A54" s="120">
        <v>5</v>
      </c>
      <c r="B54" s="24" t="s">
        <v>508</v>
      </c>
      <c r="C54" s="24">
        <v>1167</v>
      </c>
      <c r="D54" s="25" t="s">
        <v>32</v>
      </c>
      <c r="E54" s="28" t="s">
        <v>53</v>
      </c>
      <c r="F54" s="29" t="s">
        <v>21</v>
      </c>
      <c r="G54" s="29" t="s">
        <v>29</v>
      </c>
      <c r="H54" s="40" t="s">
        <v>75</v>
      </c>
      <c r="I54" s="109">
        <v>8.5</v>
      </c>
      <c r="J54" s="109">
        <v>9</v>
      </c>
      <c r="K54" s="58">
        <v>7.2</v>
      </c>
      <c r="L54" s="58">
        <f t="shared" si="2"/>
        <v>8</v>
      </c>
      <c r="M54" s="81" t="str">
        <f t="shared" si="3"/>
        <v>GIỎI</v>
      </c>
    </row>
    <row r="55" spans="1:13" s="121" customFormat="1" ht="21" customHeight="1">
      <c r="A55" s="120">
        <v>6</v>
      </c>
      <c r="B55" s="24" t="s">
        <v>511</v>
      </c>
      <c r="C55" s="24">
        <v>1149</v>
      </c>
      <c r="D55" s="25" t="s">
        <v>512</v>
      </c>
      <c r="E55" s="28" t="s">
        <v>513</v>
      </c>
      <c r="F55" s="29" t="s">
        <v>97</v>
      </c>
      <c r="G55" s="29" t="s">
        <v>16</v>
      </c>
      <c r="H55" s="40" t="s">
        <v>51</v>
      </c>
      <c r="I55" s="98">
        <v>8.3000000000000007</v>
      </c>
      <c r="J55" s="98">
        <v>8</v>
      </c>
      <c r="K55" s="58">
        <v>7.8</v>
      </c>
      <c r="L55" s="58">
        <f t="shared" si="2"/>
        <v>8</v>
      </c>
      <c r="M55" s="81" t="str">
        <f t="shared" si="3"/>
        <v>GIỎI</v>
      </c>
    </row>
    <row r="56" spans="1:13" ht="18.75">
      <c r="A56" s="69"/>
      <c r="B56" s="70" t="s">
        <v>239</v>
      </c>
      <c r="C56" s="71"/>
      <c r="D56" s="72"/>
      <c r="E56" s="73"/>
      <c r="F56" s="73"/>
      <c r="G56" s="73"/>
      <c r="H56" s="74"/>
      <c r="L56" s="75"/>
      <c r="M56" s="76"/>
    </row>
    <row r="57" spans="1:13" ht="15.75">
      <c r="A57" s="77"/>
      <c r="B57" s="77"/>
      <c r="C57" s="77"/>
      <c r="D57" s="77"/>
      <c r="E57" s="77"/>
      <c r="F57" s="77"/>
      <c r="G57" s="77"/>
      <c r="H57" s="187" t="s">
        <v>635</v>
      </c>
      <c r="I57" s="187"/>
      <c r="J57" s="187"/>
      <c r="K57" s="187"/>
      <c r="L57" s="187"/>
      <c r="M57" s="187"/>
    </row>
    <row r="58" spans="1:13" ht="15.75">
      <c r="A58" s="77"/>
      <c r="B58" s="77"/>
      <c r="C58" s="77"/>
      <c r="D58" s="77"/>
      <c r="E58" s="77"/>
      <c r="F58" s="77"/>
      <c r="G58" s="77"/>
      <c r="H58" s="166" t="s">
        <v>228</v>
      </c>
      <c r="I58" s="166"/>
      <c r="J58" s="166"/>
      <c r="K58" s="166"/>
      <c r="L58" s="166"/>
      <c r="M58" s="166"/>
    </row>
    <row r="59" spans="1:13" ht="15.7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</row>
    <row r="60" spans="1:13" ht="15.7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</row>
    <row r="61" spans="1:13" ht="15.75">
      <c r="A61" s="77"/>
      <c r="B61" s="77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</row>
    <row r="62" spans="1:13" ht="15.75">
      <c r="A62" s="77"/>
      <c r="B62" s="77"/>
      <c r="C62" s="77"/>
      <c r="D62" s="77"/>
      <c r="E62" s="77"/>
      <c r="F62" s="77"/>
      <c r="G62" s="77"/>
      <c r="H62" s="77"/>
      <c r="I62" s="77"/>
      <c r="J62" s="77"/>
      <c r="K62" s="77"/>
      <c r="L62" s="77"/>
      <c r="M62" s="77"/>
    </row>
    <row r="63" spans="1:13" ht="15.75">
      <c r="A63" s="77"/>
      <c r="B63" s="77"/>
      <c r="C63" s="77"/>
      <c r="D63" s="77"/>
      <c r="E63" s="77"/>
      <c r="F63" s="77"/>
      <c r="G63" s="77"/>
      <c r="H63" s="166" t="s">
        <v>116</v>
      </c>
      <c r="I63" s="166"/>
      <c r="J63" s="166"/>
      <c r="K63" s="166"/>
      <c r="L63" s="166"/>
      <c r="M63" s="166"/>
    </row>
  </sheetData>
  <mergeCells count="48">
    <mergeCell ref="H18:M18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2:M12"/>
    <mergeCell ref="H13:M13"/>
    <mergeCell ref="H20:M20"/>
    <mergeCell ref="H21:M21"/>
    <mergeCell ref="A23:M23"/>
    <mergeCell ref="A24:M24"/>
    <mergeCell ref="A25:M25"/>
    <mergeCell ref="A27:A28"/>
    <mergeCell ref="B27:C27"/>
    <mergeCell ref="D27:E28"/>
    <mergeCell ref="F27:H27"/>
    <mergeCell ref="I27:J27"/>
    <mergeCell ref="K27:K28"/>
    <mergeCell ref="L27:L28"/>
    <mergeCell ref="M27:M28"/>
    <mergeCell ref="H33:M33"/>
    <mergeCell ref="H34:M34"/>
    <mergeCell ref="H39:M39"/>
    <mergeCell ref="H41:M41"/>
    <mergeCell ref="H42:M42"/>
    <mergeCell ref="A44:M44"/>
    <mergeCell ref="A45:M45"/>
    <mergeCell ref="H57:M57"/>
    <mergeCell ref="H58:M58"/>
    <mergeCell ref="H63:M63"/>
    <mergeCell ref="A46:M46"/>
    <mergeCell ref="A48:A49"/>
    <mergeCell ref="B48:C48"/>
    <mergeCell ref="D48:E49"/>
    <mergeCell ref="F48:H48"/>
    <mergeCell ref="I48:J48"/>
    <mergeCell ref="K48:K49"/>
    <mergeCell ref="L48:L49"/>
    <mergeCell ref="M48:M49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E119-6F39-4C17-A47B-750875CDBAEF}">
  <sheetPr>
    <tabColor rgb="FF00B0F0"/>
  </sheetPr>
  <dimension ref="A1:N78"/>
  <sheetViews>
    <sheetView topLeftCell="A13" workbookViewId="0">
      <selection activeCell="L48" activeCellId="2" sqref="D48:E67 I48:J67 L48:M67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7.7109375" customWidth="1"/>
    <col min="5" max="5" width="7.28515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" customWidth="1"/>
    <col min="13" max="13" width="13.2851562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365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26.2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9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118" t="s">
        <v>146</v>
      </c>
      <c r="C10" s="31" t="s">
        <v>59</v>
      </c>
      <c r="D10" s="5" t="s">
        <v>366</v>
      </c>
      <c r="E10" s="6" t="s">
        <v>367</v>
      </c>
      <c r="F10" s="14">
        <v>13</v>
      </c>
      <c r="G10" s="11">
        <v>10</v>
      </c>
      <c r="H10" s="4">
        <v>1983</v>
      </c>
      <c r="I10" s="109">
        <v>8</v>
      </c>
      <c r="J10" s="109">
        <v>9</v>
      </c>
      <c r="K10" s="87">
        <v>7.4</v>
      </c>
      <c r="L10" s="59">
        <f>ROUND((3*K10+2*J10+I10)/6,1)</f>
        <v>8</v>
      </c>
      <c r="M10" s="60" t="str">
        <f>IF(L10&lt;3.5,"KÉM",IF(L10&lt;=4.9,"YẾU",IF(L10&lt;=5.9,"TRUNG BÌNH",IF(L10&lt;=6.9,"TB KHÁ",IF(L10&lt;=7.9,"KHÁ",IF(L10&lt;=8.9,"GIỎI","XS"))))))</f>
        <v>GIỎI</v>
      </c>
    </row>
    <row r="11" spans="1:13" ht="21" customHeight="1">
      <c r="A11" s="80">
        <v>2</v>
      </c>
      <c r="B11" s="101" t="s">
        <v>146</v>
      </c>
      <c r="C11" s="31" t="s">
        <v>62</v>
      </c>
      <c r="D11" s="5" t="s">
        <v>368</v>
      </c>
      <c r="E11" s="6" t="s">
        <v>139</v>
      </c>
      <c r="F11" s="14">
        <v>14</v>
      </c>
      <c r="G11" s="11">
        <v>1</v>
      </c>
      <c r="H11" s="4">
        <v>1993</v>
      </c>
      <c r="I11" s="109">
        <v>6.5</v>
      </c>
      <c r="J11" s="109">
        <v>8</v>
      </c>
      <c r="K11" s="87">
        <v>7.3</v>
      </c>
      <c r="L11" s="59">
        <f t="shared" ref="L11:L12" si="0">ROUND((3*K11+2*J11+I11)/6,1)</f>
        <v>7.4</v>
      </c>
      <c r="M11" s="60" t="str">
        <f t="shared" ref="M11:M12" si="1">IF(L11&lt;3.5,"KÉM",IF(L11&lt;=4.9,"YẾU",IF(L11&lt;=5.9,"TRUNG BÌNH",IF(L11&lt;=6.9,"TB KHÁ",IF(L11&lt;=7.9,"KHÁ",IF(L11&lt;=8.9,"GIỎI","XS"))))))</f>
        <v>KHÁ</v>
      </c>
    </row>
    <row r="12" spans="1:13" ht="21" customHeight="1">
      <c r="A12" s="80">
        <v>3</v>
      </c>
      <c r="B12" s="118" t="s">
        <v>146</v>
      </c>
      <c r="C12" s="31" t="s">
        <v>63</v>
      </c>
      <c r="D12" s="5" t="s">
        <v>369</v>
      </c>
      <c r="E12" s="6" t="s">
        <v>111</v>
      </c>
      <c r="F12" s="14">
        <v>19</v>
      </c>
      <c r="G12" s="11">
        <v>11</v>
      </c>
      <c r="H12" s="4">
        <v>1999</v>
      </c>
      <c r="I12" s="109">
        <v>7</v>
      </c>
      <c r="J12" s="109">
        <v>8.8000000000000007</v>
      </c>
      <c r="K12" s="87">
        <v>7.7</v>
      </c>
      <c r="L12" s="59">
        <f t="shared" si="0"/>
        <v>8</v>
      </c>
      <c r="M12" s="60" t="str">
        <f t="shared" si="1"/>
        <v>GIỎI</v>
      </c>
    </row>
    <row r="13" spans="1:13" ht="21" customHeight="1">
      <c r="A13" s="80">
        <v>4</v>
      </c>
      <c r="B13" s="118" t="s">
        <v>370</v>
      </c>
      <c r="C13" s="33">
        <v>676</v>
      </c>
      <c r="D13" s="25" t="s">
        <v>371</v>
      </c>
      <c r="E13" s="28" t="s">
        <v>372</v>
      </c>
      <c r="F13" s="110">
        <v>2</v>
      </c>
      <c r="G13" s="110">
        <v>9</v>
      </c>
      <c r="H13" s="4">
        <v>2000</v>
      </c>
      <c r="I13" s="109">
        <v>5.3</v>
      </c>
      <c r="J13" s="109">
        <v>8</v>
      </c>
      <c r="K13" s="87">
        <v>7.3</v>
      </c>
      <c r="L13" s="59">
        <f t="shared" ref="L13:L29" si="2">ROUND((3*K13+2*J13+I13)/6,1)</f>
        <v>7.2</v>
      </c>
      <c r="M13" s="60" t="str">
        <f t="shared" ref="M13:M29" si="3">IF(L13&lt;3.5,"KÉM",IF(L13&lt;=4.9,"YẾU",IF(L13&lt;=5.9,"TRUNG BÌNH",IF(L13&lt;=6.9,"TB KHÁ",IF(L13&lt;=7.9,"KHÁ",IF(L13&lt;=8.9,"GIỎI","XS"))))))</f>
        <v>KHÁ</v>
      </c>
    </row>
    <row r="14" spans="1:13" ht="21" customHeight="1">
      <c r="A14" s="80">
        <v>5</v>
      </c>
      <c r="B14" s="4" t="s">
        <v>147</v>
      </c>
      <c r="C14" s="30">
        <v>661</v>
      </c>
      <c r="D14" s="5" t="s">
        <v>373</v>
      </c>
      <c r="E14" s="6" t="s">
        <v>154</v>
      </c>
      <c r="F14" s="12">
        <v>23</v>
      </c>
      <c r="G14" s="22">
        <v>5</v>
      </c>
      <c r="H14" s="4">
        <v>1998</v>
      </c>
      <c r="I14" s="109">
        <v>5.3</v>
      </c>
      <c r="J14" s="109">
        <v>7.8</v>
      </c>
      <c r="K14" s="87">
        <v>6.8</v>
      </c>
      <c r="L14" s="59">
        <f t="shared" si="2"/>
        <v>6.9</v>
      </c>
      <c r="M14" s="60" t="str">
        <f t="shared" si="3"/>
        <v>TB KHÁ</v>
      </c>
    </row>
    <row r="15" spans="1:13" ht="21" customHeight="1">
      <c r="A15" s="80">
        <v>6</v>
      </c>
      <c r="B15" s="24" t="s">
        <v>147</v>
      </c>
      <c r="C15" s="30">
        <v>665</v>
      </c>
      <c r="D15" s="25" t="s">
        <v>123</v>
      </c>
      <c r="E15" s="6" t="s">
        <v>374</v>
      </c>
      <c r="F15" s="13">
        <v>2</v>
      </c>
      <c r="G15" s="11">
        <v>9</v>
      </c>
      <c r="H15" s="4">
        <v>1973</v>
      </c>
      <c r="I15" s="109">
        <v>5.5</v>
      </c>
      <c r="J15" s="109">
        <v>9</v>
      </c>
      <c r="K15" s="87">
        <v>7.5</v>
      </c>
      <c r="L15" s="59">
        <f t="shared" si="2"/>
        <v>7.7</v>
      </c>
      <c r="M15" s="60" t="str">
        <f t="shared" si="3"/>
        <v>KHÁ</v>
      </c>
    </row>
    <row r="16" spans="1:13" ht="21" customHeight="1">
      <c r="A16" s="80">
        <v>7</v>
      </c>
      <c r="B16" s="118" t="s">
        <v>147</v>
      </c>
      <c r="C16" s="33">
        <v>682</v>
      </c>
      <c r="D16" s="25" t="s">
        <v>132</v>
      </c>
      <c r="E16" s="28" t="s">
        <v>80</v>
      </c>
      <c r="F16" s="110">
        <v>16</v>
      </c>
      <c r="G16" s="110">
        <v>5</v>
      </c>
      <c r="H16" s="23">
        <v>1995</v>
      </c>
      <c r="I16" s="109">
        <v>8.5</v>
      </c>
      <c r="J16" s="109">
        <v>8.5</v>
      </c>
      <c r="K16" s="87">
        <v>7.2</v>
      </c>
      <c r="L16" s="59">
        <f t="shared" si="2"/>
        <v>7.9</v>
      </c>
      <c r="M16" s="60" t="str">
        <f t="shared" si="3"/>
        <v>KHÁ</v>
      </c>
    </row>
    <row r="17" spans="1:13" ht="21" customHeight="1">
      <c r="A17" s="80">
        <v>8</v>
      </c>
      <c r="B17" s="118" t="s">
        <v>147</v>
      </c>
      <c r="C17" s="33">
        <v>684</v>
      </c>
      <c r="D17" s="25" t="s">
        <v>375</v>
      </c>
      <c r="E17" s="28" t="s">
        <v>127</v>
      </c>
      <c r="F17" s="110">
        <v>6</v>
      </c>
      <c r="G17" s="110">
        <v>10</v>
      </c>
      <c r="H17" s="23">
        <v>1997</v>
      </c>
      <c r="I17" s="109">
        <v>6.1</v>
      </c>
      <c r="J17" s="109">
        <v>8.8000000000000007</v>
      </c>
      <c r="K17" s="87">
        <v>7.9</v>
      </c>
      <c r="L17" s="59">
        <f t="shared" si="2"/>
        <v>7.9</v>
      </c>
      <c r="M17" s="60" t="str">
        <f t="shared" si="3"/>
        <v>KHÁ</v>
      </c>
    </row>
    <row r="18" spans="1:13" ht="21" customHeight="1">
      <c r="A18" s="80">
        <v>9</v>
      </c>
      <c r="B18" s="118" t="s">
        <v>147</v>
      </c>
      <c r="C18" s="30">
        <v>685</v>
      </c>
      <c r="D18" s="25" t="s">
        <v>376</v>
      </c>
      <c r="E18" s="28" t="s">
        <v>176</v>
      </c>
      <c r="F18" s="110">
        <v>20</v>
      </c>
      <c r="G18" s="110">
        <v>2</v>
      </c>
      <c r="H18" s="23">
        <v>1994</v>
      </c>
      <c r="I18" s="109">
        <v>6.8</v>
      </c>
      <c r="J18" s="109">
        <v>9</v>
      </c>
      <c r="K18" s="87">
        <v>7.7</v>
      </c>
      <c r="L18" s="59">
        <f t="shared" si="2"/>
        <v>8</v>
      </c>
      <c r="M18" s="60" t="str">
        <f t="shared" si="3"/>
        <v>GIỎI</v>
      </c>
    </row>
    <row r="19" spans="1:13" ht="21" customHeight="1">
      <c r="A19" s="80">
        <v>10</v>
      </c>
      <c r="B19" s="118" t="s">
        <v>147</v>
      </c>
      <c r="C19" s="30">
        <v>689</v>
      </c>
      <c r="D19" s="25" t="s">
        <v>32</v>
      </c>
      <c r="E19" s="28" t="s">
        <v>53</v>
      </c>
      <c r="F19" s="110">
        <v>21</v>
      </c>
      <c r="G19" s="110">
        <v>6</v>
      </c>
      <c r="H19" s="23">
        <v>1997</v>
      </c>
      <c r="I19" s="109">
        <v>8.3000000000000007</v>
      </c>
      <c r="J19" s="109">
        <v>9</v>
      </c>
      <c r="K19" s="87">
        <v>7.5</v>
      </c>
      <c r="L19" s="59">
        <f t="shared" si="2"/>
        <v>8.1</v>
      </c>
      <c r="M19" s="60" t="str">
        <f t="shared" si="3"/>
        <v>GIỎI</v>
      </c>
    </row>
    <row r="20" spans="1:13" ht="21" customHeight="1">
      <c r="A20" s="80">
        <v>11</v>
      </c>
      <c r="B20" s="118" t="s">
        <v>147</v>
      </c>
      <c r="C20" s="30">
        <v>691</v>
      </c>
      <c r="D20" s="25" t="s">
        <v>377</v>
      </c>
      <c r="E20" s="28" t="s">
        <v>378</v>
      </c>
      <c r="F20" s="110">
        <v>2</v>
      </c>
      <c r="G20" s="110">
        <v>6</v>
      </c>
      <c r="H20" s="23">
        <v>1990</v>
      </c>
      <c r="I20" s="109">
        <v>5</v>
      </c>
      <c r="J20" s="109">
        <v>9.5</v>
      </c>
      <c r="K20" s="87">
        <v>7.4</v>
      </c>
      <c r="L20" s="59">
        <f t="shared" si="2"/>
        <v>7.7</v>
      </c>
      <c r="M20" s="60" t="str">
        <f t="shared" si="3"/>
        <v>KHÁ</v>
      </c>
    </row>
    <row r="21" spans="1:13" ht="21" customHeight="1">
      <c r="A21" s="80">
        <v>12</v>
      </c>
      <c r="B21" s="24" t="s">
        <v>148</v>
      </c>
      <c r="C21" s="24">
        <v>827</v>
      </c>
      <c r="D21" s="25" t="s">
        <v>379</v>
      </c>
      <c r="E21" s="28" t="s">
        <v>111</v>
      </c>
      <c r="F21" s="29" t="s">
        <v>50</v>
      </c>
      <c r="G21" s="29" t="s">
        <v>12</v>
      </c>
      <c r="H21" s="24">
        <v>1994</v>
      </c>
      <c r="I21" s="109">
        <v>6.5</v>
      </c>
      <c r="J21" s="109">
        <v>8.5</v>
      </c>
      <c r="K21" s="87">
        <v>7.1</v>
      </c>
      <c r="L21" s="59">
        <f t="shared" si="2"/>
        <v>7.5</v>
      </c>
      <c r="M21" s="60" t="str">
        <f t="shared" si="3"/>
        <v>KHÁ</v>
      </c>
    </row>
    <row r="22" spans="1:13" ht="21" customHeight="1">
      <c r="A22" s="80">
        <v>13</v>
      </c>
      <c r="B22" s="24" t="s">
        <v>148</v>
      </c>
      <c r="C22" s="24">
        <v>857</v>
      </c>
      <c r="D22" s="25" t="s">
        <v>380</v>
      </c>
      <c r="E22" s="37" t="s">
        <v>139</v>
      </c>
      <c r="F22" s="24">
        <v>23</v>
      </c>
      <c r="G22" s="29" t="s">
        <v>30</v>
      </c>
      <c r="H22" s="24">
        <v>1998</v>
      </c>
      <c r="I22" s="109">
        <v>5.8</v>
      </c>
      <c r="J22" s="109">
        <v>9.3000000000000007</v>
      </c>
      <c r="K22" s="87">
        <v>7</v>
      </c>
      <c r="L22" s="59">
        <f t="shared" si="2"/>
        <v>7.6</v>
      </c>
      <c r="M22" s="60" t="str">
        <f t="shared" si="3"/>
        <v>KHÁ</v>
      </c>
    </row>
    <row r="23" spans="1:13" ht="21" customHeight="1">
      <c r="A23" s="80">
        <v>14</v>
      </c>
      <c r="B23" s="24" t="s">
        <v>148</v>
      </c>
      <c r="C23" s="24">
        <v>877</v>
      </c>
      <c r="D23" s="25" t="s">
        <v>381</v>
      </c>
      <c r="E23" s="37" t="s">
        <v>95</v>
      </c>
      <c r="F23" s="29" t="s">
        <v>14</v>
      </c>
      <c r="G23" s="29" t="s">
        <v>79</v>
      </c>
      <c r="H23" s="24">
        <v>1991</v>
      </c>
      <c r="I23" s="109">
        <v>6.5</v>
      </c>
      <c r="J23" s="109">
        <v>8</v>
      </c>
      <c r="K23" s="87">
        <v>7.3</v>
      </c>
      <c r="L23" s="59">
        <f t="shared" si="2"/>
        <v>7.4</v>
      </c>
      <c r="M23" s="60" t="str">
        <f t="shared" si="3"/>
        <v>KHÁ</v>
      </c>
    </row>
    <row r="24" spans="1:13" ht="21" customHeight="1">
      <c r="A24" s="80">
        <v>15</v>
      </c>
      <c r="B24" s="24" t="s">
        <v>148</v>
      </c>
      <c r="C24" s="24">
        <v>886</v>
      </c>
      <c r="D24" s="25" t="s">
        <v>382</v>
      </c>
      <c r="E24" s="28" t="s">
        <v>383</v>
      </c>
      <c r="F24" s="29" t="s">
        <v>5</v>
      </c>
      <c r="G24" s="29" t="s">
        <v>8</v>
      </c>
      <c r="H24" s="24">
        <v>1993</v>
      </c>
      <c r="I24" s="109">
        <v>6</v>
      </c>
      <c r="J24" s="109">
        <v>8.8000000000000007</v>
      </c>
      <c r="K24" s="87">
        <v>6.5</v>
      </c>
      <c r="L24" s="59">
        <f t="shared" si="2"/>
        <v>7.2</v>
      </c>
      <c r="M24" s="60" t="str">
        <f t="shared" si="3"/>
        <v>KHÁ</v>
      </c>
    </row>
    <row r="25" spans="1:13" ht="21" customHeight="1">
      <c r="A25" s="80">
        <v>16</v>
      </c>
      <c r="B25" s="24" t="s">
        <v>149</v>
      </c>
      <c r="C25" s="24">
        <v>1045</v>
      </c>
      <c r="D25" s="25" t="s">
        <v>183</v>
      </c>
      <c r="E25" s="41" t="s">
        <v>107</v>
      </c>
      <c r="F25" s="29" t="s">
        <v>15</v>
      </c>
      <c r="G25" s="31" t="s">
        <v>15</v>
      </c>
      <c r="H25" s="24">
        <v>1996</v>
      </c>
      <c r="I25" s="109">
        <v>6.5</v>
      </c>
      <c r="J25" s="109">
        <v>9</v>
      </c>
      <c r="K25" s="87">
        <v>7.6</v>
      </c>
      <c r="L25" s="59">
        <f t="shared" si="2"/>
        <v>7.9</v>
      </c>
      <c r="M25" s="60" t="str">
        <f t="shared" si="3"/>
        <v>KHÁ</v>
      </c>
    </row>
    <row r="26" spans="1:13" ht="21" customHeight="1">
      <c r="A26" s="80">
        <v>17</v>
      </c>
      <c r="B26" s="24" t="s">
        <v>150</v>
      </c>
      <c r="C26" s="24">
        <v>1042</v>
      </c>
      <c r="D26" s="25" t="s">
        <v>384</v>
      </c>
      <c r="E26" s="41" t="s">
        <v>108</v>
      </c>
      <c r="F26" s="29" t="s">
        <v>17</v>
      </c>
      <c r="G26" s="31" t="s">
        <v>5</v>
      </c>
      <c r="H26" s="24">
        <v>1996</v>
      </c>
      <c r="I26" s="98">
        <v>7</v>
      </c>
      <c r="J26" s="98">
        <v>9</v>
      </c>
      <c r="K26" s="87">
        <v>8</v>
      </c>
      <c r="L26" s="59">
        <f t="shared" si="2"/>
        <v>8.1999999999999993</v>
      </c>
      <c r="M26" s="60" t="str">
        <f t="shared" si="3"/>
        <v>GIỎI</v>
      </c>
    </row>
    <row r="27" spans="1:13" ht="21" customHeight="1">
      <c r="A27" s="80">
        <v>18</v>
      </c>
      <c r="B27" s="24" t="s">
        <v>385</v>
      </c>
      <c r="C27" s="24">
        <v>1127</v>
      </c>
      <c r="D27" s="25" t="s">
        <v>386</v>
      </c>
      <c r="E27" s="37" t="s">
        <v>387</v>
      </c>
      <c r="F27" s="29" t="s">
        <v>29</v>
      </c>
      <c r="G27" s="29" t="s">
        <v>79</v>
      </c>
      <c r="H27" s="24">
        <v>1968</v>
      </c>
      <c r="I27" s="98">
        <v>5</v>
      </c>
      <c r="J27" s="98">
        <v>7.3</v>
      </c>
      <c r="K27" s="87">
        <v>8.1</v>
      </c>
      <c r="L27" s="59">
        <f t="shared" si="2"/>
        <v>7.3</v>
      </c>
      <c r="M27" s="60" t="str">
        <f t="shared" si="3"/>
        <v>KHÁ</v>
      </c>
    </row>
    <row r="28" spans="1:13" ht="21" customHeight="1">
      <c r="A28" s="80">
        <v>19</v>
      </c>
      <c r="B28" s="122" t="s">
        <v>385</v>
      </c>
      <c r="C28" s="122">
        <v>1163</v>
      </c>
      <c r="D28" s="123" t="s">
        <v>388</v>
      </c>
      <c r="E28" s="34" t="s">
        <v>389</v>
      </c>
      <c r="F28" s="124" t="s">
        <v>78</v>
      </c>
      <c r="G28" s="124" t="s">
        <v>30</v>
      </c>
      <c r="H28" s="4">
        <v>1994</v>
      </c>
      <c r="I28" s="98">
        <v>7.3</v>
      </c>
      <c r="J28" s="98">
        <v>7.8</v>
      </c>
      <c r="K28" s="87">
        <v>7.1</v>
      </c>
      <c r="L28" s="59">
        <f t="shared" si="2"/>
        <v>7.4</v>
      </c>
      <c r="M28" s="60" t="str">
        <f t="shared" si="3"/>
        <v>KHÁ</v>
      </c>
    </row>
    <row r="29" spans="1:13" ht="21" customHeight="1">
      <c r="A29" s="80">
        <v>20</v>
      </c>
      <c r="B29" s="122" t="s">
        <v>390</v>
      </c>
      <c r="C29" s="122">
        <v>1161</v>
      </c>
      <c r="D29" s="123" t="s">
        <v>391</v>
      </c>
      <c r="E29" s="34" t="s">
        <v>392</v>
      </c>
      <c r="F29" s="124" t="s">
        <v>81</v>
      </c>
      <c r="G29" s="124" t="s">
        <v>12</v>
      </c>
      <c r="H29" s="4">
        <v>1997</v>
      </c>
      <c r="I29" s="98">
        <v>9.5</v>
      </c>
      <c r="J29" s="98">
        <v>9.5</v>
      </c>
      <c r="K29" s="58">
        <v>8.3000000000000007</v>
      </c>
      <c r="L29" s="59">
        <f t="shared" si="2"/>
        <v>8.9</v>
      </c>
      <c r="M29" s="60" t="str">
        <f t="shared" si="3"/>
        <v>GIỎI</v>
      </c>
    </row>
    <row r="30" spans="1:13" ht="18.75">
      <c r="A30" s="69"/>
      <c r="B30" s="70" t="s">
        <v>637</v>
      </c>
      <c r="C30" s="71"/>
      <c r="D30" s="72"/>
      <c r="E30" s="73"/>
      <c r="F30" s="73"/>
      <c r="G30" s="73"/>
      <c r="H30" s="74"/>
      <c r="L30" s="75"/>
      <c r="M30" s="76"/>
    </row>
    <row r="31" spans="1:13" ht="15.75">
      <c r="A31" s="77"/>
      <c r="B31" s="77"/>
      <c r="C31" s="77"/>
      <c r="D31" s="77"/>
      <c r="E31" s="77"/>
      <c r="F31" s="77"/>
      <c r="G31" s="77"/>
      <c r="H31" s="187" t="s">
        <v>635</v>
      </c>
      <c r="I31" s="187"/>
      <c r="J31" s="187"/>
      <c r="K31" s="187"/>
      <c r="L31" s="187"/>
      <c r="M31" s="187"/>
    </row>
    <row r="32" spans="1:13" ht="15.75">
      <c r="A32" s="77"/>
      <c r="B32" s="77"/>
      <c r="C32" s="77"/>
      <c r="D32" s="77"/>
      <c r="E32" s="77"/>
      <c r="F32" s="77"/>
      <c r="G32" s="77"/>
      <c r="H32" s="166" t="s">
        <v>228</v>
      </c>
      <c r="I32" s="166"/>
      <c r="J32" s="166"/>
      <c r="K32" s="166"/>
      <c r="L32" s="166"/>
      <c r="M32" s="166"/>
    </row>
    <row r="33" spans="1:13" ht="15.75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4" spans="1:13" ht="15.7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</row>
    <row r="35" spans="1:13" ht="15.7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</row>
    <row r="36" spans="1:13" ht="15.75">
      <c r="A36" s="77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</row>
    <row r="37" spans="1:13" ht="15.75">
      <c r="A37" s="77"/>
      <c r="B37" s="77"/>
      <c r="C37" s="77"/>
      <c r="D37" s="77"/>
      <c r="E37" s="77"/>
      <c r="F37" s="77"/>
      <c r="G37" s="77"/>
      <c r="H37" s="166" t="s">
        <v>116</v>
      </c>
      <c r="I37" s="166"/>
      <c r="J37" s="166"/>
      <c r="K37" s="166"/>
      <c r="L37" s="166"/>
      <c r="M37" s="166"/>
    </row>
    <row r="39" spans="1:13">
      <c r="A39" s="43" t="s">
        <v>242</v>
      </c>
      <c r="B39" s="43"/>
      <c r="C39" s="43"/>
      <c r="D39" s="43"/>
      <c r="E39" s="43"/>
      <c r="F39" s="43"/>
      <c r="G39" s="43"/>
      <c r="H39" s="167" t="s">
        <v>219</v>
      </c>
      <c r="I39" s="167"/>
      <c r="J39" s="167"/>
      <c r="K39" s="167"/>
      <c r="L39" s="167"/>
      <c r="M39" s="167"/>
    </row>
    <row r="40" spans="1:13">
      <c r="A40" s="45" t="s">
        <v>27</v>
      </c>
      <c r="B40" s="45"/>
      <c r="C40" s="45"/>
      <c r="D40" s="45"/>
      <c r="E40" s="45"/>
      <c r="F40" s="45"/>
      <c r="G40" s="45"/>
      <c r="H40" s="168" t="s">
        <v>42</v>
      </c>
      <c r="I40" s="168"/>
      <c r="J40" s="168"/>
      <c r="K40" s="168"/>
      <c r="L40" s="168"/>
      <c r="M40" s="168"/>
    </row>
    <row r="41" spans="1:13" ht="21">
      <c r="A41" s="46"/>
      <c r="B41" s="46"/>
      <c r="C41" s="46"/>
      <c r="D41" s="46"/>
      <c r="E41" s="47"/>
      <c r="F41" s="47"/>
      <c r="G41" s="47"/>
      <c r="H41" s="48"/>
      <c r="I41" s="49"/>
      <c r="J41" s="49"/>
      <c r="K41" s="49"/>
      <c r="L41" s="47"/>
      <c r="M41" s="47"/>
    </row>
    <row r="42" spans="1:13" ht="18.75">
      <c r="A42" s="169" t="s">
        <v>220</v>
      </c>
      <c r="B42" s="169"/>
      <c r="C42" s="169"/>
      <c r="D42" s="169"/>
      <c r="E42" s="169"/>
      <c r="F42" s="169"/>
      <c r="G42" s="169"/>
      <c r="H42" s="169"/>
      <c r="I42" s="169"/>
      <c r="J42" s="169"/>
      <c r="K42" s="169"/>
      <c r="L42" s="169"/>
      <c r="M42" s="169"/>
    </row>
    <row r="43" spans="1:13" ht="15.75">
      <c r="A43" s="170" t="s">
        <v>393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</row>
    <row r="44" spans="1:13" ht="33" customHeight="1">
      <c r="A44" s="171" t="s">
        <v>634</v>
      </c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</row>
    <row r="45" spans="1:13" ht="18">
      <c r="A45" s="52"/>
      <c r="D45" s="53"/>
      <c r="E45" s="52"/>
      <c r="F45" s="52"/>
      <c r="G45" s="52"/>
    </row>
    <row r="46" spans="1:13" ht="30" customHeight="1">
      <c r="A46" s="172" t="s">
        <v>41</v>
      </c>
      <c r="B46" s="174" t="s">
        <v>38</v>
      </c>
      <c r="C46" s="175"/>
      <c r="D46" s="176" t="s">
        <v>43</v>
      </c>
      <c r="E46" s="177"/>
      <c r="F46" s="180" t="s">
        <v>3</v>
      </c>
      <c r="G46" s="181"/>
      <c r="H46" s="182"/>
      <c r="I46" s="183" t="s">
        <v>221</v>
      </c>
      <c r="J46" s="184"/>
      <c r="K46" s="185" t="s">
        <v>222</v>
      </c>
      <c r="L46" s="185" t="s">
        <v>223</v>
      </c>
      <c r="M46" s="185" t="s">
        <v>224</v>
      </c>
    </row>
    <row r="47" spans="1:13" ht="39.75" customHeight="1">
      <c r="A47" s="173"/>
      <c r="B47" s="7" t="s">
        <v>39</v>
      </c>
      <c r="C47" s="7" t="s">
        <v>40</v>
      </c>
      <c r="D47" s="178"/>
      <c r="E47" s="179"/>
      <c r="F47" s="10" t="s">
        <v>2</v>
      </c>
      <c r="G47" s="10" t="s">
        <v>1</v>
      </c>
      <c r="H47" s="9" t="s">
        <v>2</v>
      </c>
      <c r="I47" s="55" t="s">
        <v>225</v>
      </c>
      <c r="J47" s="55" t="s">
        <v>226</v>
      </c>
      <c r="K47" s="186"/>
      <c r="L47" s="186"/>
      <c r="M47" s="186"/>
    </row>
    <row r="48" spans="1:13" ht="21" customHeight="1">
      <c r="A48" s="80">
        <v>1</v>
      </c>
      <c r="B48" s="118" t="s">
        <v>394</v>
      </c>
      <c r="C48" s="33">
        <v>619</v>
      </c>
      <c r="D48" s="106" t="s">
        <v>395</v>
      </c>
      <c r="E48" s="36" t="s">
        <v>396</v>
      </c>
      <c r="F48" s="14">
        <v>20</v>
      </c>
      <c r="G48" s="11">
        <v>4</v>
      </c>
      <c r="H48" s="3" t="s">
        <v>75</v>
      </c>
      <c r="I48" s="109">
        <v>5.3</v>
      </c>
      <c r="J48" s="109">
        <v>9</v>
      </c>
      <c r="K48" s="58">
        <v>7.1</v>
      </c>
      <c r="L48" s="59">
        <f>ROUND((3*K48+2*J48+I48)/6,1)</f>
        <v>7.4</v>
      </c>
      <c r="M48" s="60" t="str">
        <f>IF(L48&lt;3.5,"KÉM",IF(L48&lt;=4.9,"YẾU",IF(L48&lt;=5.9,"TRUNG BÌNH",IF(L48&lt;=6.9,"TB KHÁ",IF(L48&lt;=7.9,"KHÁ",IF(L48&lt;=8.9,"GIỎI","XS"))))))</f>
        <v>KHÁ</v>
      </c>
    </row>
    <row r="49" spans="1:14" ht="21" customHeight="1">
      <c r="A49" s="80">
        <v>2</v>
      </c>
      <c r="B49" s="4" t="s">
        <v>397</v>
      </c>
      <c r="C49" s="33">
        <v>603</v>
      </c>
      <c r="D49" s="25" t="s">
        <v>398</v>
      </c>
      <c r="E49" s="28" t="s">
        <v>378</v>
      </c>
      <c r="F49" s="110">
        <v>17</v>
      </c>
      <c r="G49" s="111">
        <v>3</v>
      </c>
      <c r="H49" s="3" t="s">
        <v>361</v>
      </c>
      <c r="I49" s="109">
        <v>6.5</v>
      </c>
      <c r="J49" s="109">
        <v>8</v>
      </c>
      <c r="K49" s="58">
        <v>7.3</v>
      </c>
      <c r="L49" s="59">
        <f t="shared" ref="L49:L50" si="4">ROUND((3*K49+2*J49+I49)/6,1)</f>
        <v>7.4</v>
      </c>
      <c r="M49" s="60" t="str">
        <f t="shared" ref="M49:M50" si="5">IF(L49&lt;3.5,"KÉM",IF(L49&lt;=4.9,"YẾU",IF(L49&lt;=5.9,"TRUNG BÌNH",IF(L49&lt;=6.9,"TB KHÁ",IF(L49&lt;=7.9,"KHÁ",IF(L49&lt;=8.9,"GIỎI","XS"))))))</f>
        <v>KHÁ</v>
      </c>
    </row>
    <row r="50" spans="1:14" ht="21" customHeight="1">
      <c r="A50" s="80">
        <v>3</v>
      </c>
      <c r="B50" s="125" t="s">
        <v>397</v>
      </c>
      <c r="C50" s="33">
        <v>610</v>
      </c>
      <c r="D50" s="126" t="s">
        <v>399</v>
      </c>
      <c r="E50" s="127" t="s">
        <v>92</v>
      </c>
      <c r="F50" s="128">
        <v>14</v>
      </c>
      <c r="G50" s="129">
        <v>2</v>
      </c>
      <c r="H50" s="4">
        <v>1993</v>
      </c>
      <c r="I50" s="109">
        <v>7.5</v>
      </c>
      <c r="J50" s="109">
        <v>9.3000000000000007</v>
      </c>
      <c r="K50" s="58">
        <v>8.4</v>
      </c>
      <c r="L50" s="59">
        <f t="shared" si="4"/>
        <v>8.6</v>
      </c>
      <c r="M50" s="60" t="str">
        <f t="shared" si="5"/>
        <v>GIỎI</v>
      </c>
    </row>
    <row r="51" spans="1:14" ht="21" customHeight="1">
      <c r="A51" s="80">
        <v>4</v>
      </c>
      <c r="B51" s="4" t="s">
        <v>397</v>
      </c>
      <c r="C51" s="33">
        <v>615</v>
      </c>
      <c r="D51" s="5" t="s">
        <v>137</v>
      </c>
      <c r="E51" s="6" t="s">
        <v>138</v>
      </c>
      <c r="F51" s="14">
        <v>5</v>
      </c>
      <c r="G51" s="11">
        <v>9</v>
      </c>
      <c r="H51" s="4">
        <v>2001</v>
      </c>
      <c r="I51" s="109">
        <v>6.5</v>
      </c>
      <c r="J51" s="109">
        <v>9</v>
      </c>
      <c r="K51" s="58">
        <v>6.9</v>
      </c>
      <c r="L51" s="59">
        <f t="shared" ref="L51:L67" si="6">ROUND((3*K51+2*J51+I51)/6,1)</f>
        <v>7.5</v>
      </c>
      <c r="M51" s="60" t="str">
        <f t="shared" ref="M51:M67" si="7">IF(L51&lt;3.5,"KÉM",IF(L51&lt;=4.9,"YẾU",IF(L51&lt;=5.9,"TRUNG BÌNH",IF(L51&lt;=6.9,"TB KHÁ",IF(L51&lt;=7.9,"KHÁ",IF(L51&lt;=8.9,"GIỎI","XS"))))))</f>
        <v>KHÁ</v>
      </c>
    </row>
    <row r="52" spans="1:14" ht="21" customHeight="1">
      <c r="A52" s="80">
        <v>5</v>
      </c>
      <c r="B52" s="24" t="s">
        <v>397</v>
      </c>
      <c r="C52" s="33">
        <v>622</v>
      </c>
      <c r="D52" s="25" t="s">
        <v>400</v>
      </c>
      <c r="E52" s="6" t="s">
        <v>401</v>
      </c>
      <c r="F52" s="13">
        <v>11</v>
      </c>
      <c r="G52" s="11">
        <v>10</v>
      </c>
      <c r="H52" s="2" t="s">
        <v>57</v>
      </c>
      <c r="I52" s="109">
        <v>8</v>
      </c>
      <c r="J52" s="109">
        <v>9</v>
      </c>
      <c r="K52" s="58">
        <v>7.3</v>
      </c>
      <c r="L52" s="59">
        <f t="shared" si="6"/>
        <v>8</v>
      </c>
      <c r="M52" s="60" t="str">
        <f t="shared" si="7"/>
        <v>GIỎI</v>
      </c>
    </row>
    <row r="53" spans="1:14" ht="21" customHeight="1">
      <c r="A53" s="80">
        <v>6</v>
      </c>
      <c r="B53" s="24" t="s">
        <v>397</v>
      </c>
      <c r="C53" s="33">
        <v>645</v>
      </c>
      <c r="D53" s="25" t="s">
        <v>193</v>
      </c>
      <c r="E53" s="6" t="s">
        <v>402</v>
      </c>
      <c r="F53" s="13">
        <v>1</v>
      </c>
      <c r="G53" s="11">
        <v>1</v>
      </c>
      <c r="H53" s="3" t="s">
        <v>73</v>
      </c>
      <c r="I53" s="109">
        <v>6.3</v>
      </c>
      <c r="J53" s="109">
        <v>9</v>
      </c>
      <c r="K53" s="58">
        <v>8</v>
      </c>
      <c r="L53" s="59">
        <f t="shared" si="6"/>
        <v>8.1</v>
      </c>
      <c r="M53" s="60" t="str">
        <f t="shared" si="7"/>
        <v>GIỎI</v>
      </c>
    </row>
    <row r="54" spans="1:14" ht="21" customHeight="1">
      <c r="A54" s="80">
        <v>7</v>
      </c>
      <c r="B54" s="24" t="s">
        <v>397</v>
      </c>
      <c r="C54" s="33">
        <v>666</v>
      </c>
      <c r="D54" s="25" t="s">
        <v>104</v>
      </c>
      <c r="E54" s="6" t="s">
        <v>403</v>
      </c>
      <c r="F54" s="13">
        <v>27</v>
      </c>
      <c r="G54" s="11">
        <v>10</v>
      </c>
      <c r="H54" s="3" t="s">
        <v>90</v>
      </c>
      <c r="I54" s="109">
        <v>6</v>
      </c>
      <c r="J54" s="109">
        <v>9.3000000000000007</v>
      </c>
      <c r="K54" s="58">
        <v>7.7</v>
      </c>
      <c r="L54" s="59">
        <f t="shared" si="6"/>
        <v>8</v>
      </c>
      <c r="M54" s="60" t="str">
        <f t="shared" si="7"/>
        <v>GIỎI</v>
      </c>
    </row>
    <row r="55" spans="1:14" ht="21" customHeight="1">
      <c r="A55" s="80">
        <v>8</v>
      </c>
      <c r="B55" s="24" t="s">
        <v>397</v>
      </c>
      <c r="C55" s="30">
        <v>670</v>
      </c>
      <c r="D55" s="25" t="s">
        <v>137</v>
      </c>
      <c r="E55" s="6" t="s">
        <v>111</v>
      </c>
      <c r="F55" s="13">
        <v>3</v>
      </c>
      <c r="G55" s="11">
        <v>10</v>
      </c>
      <c r="H55" s="3" t="s">
        <v>54</v>
      </c>
      <c r="I55" s="109">
        <v>7.3</v>
      </c>
      <c r="J55" s="109">
        <v>9.5</v>
      </c>
      <c r="K55" s="58">
        <v>8.1</v>
      </c>
      <c r="L55" s="59">
        <f t="shared" si="6"/>
        <v>8.4</v>
      </c>
      <c r="M55" s="60" t="str">
        <f t="shared" si="7"/>
        <v>GIỎI</v>
      </c>
    </row>
    <row r="56" spans="1:14" ht="21" customHeight="1">
      <c r="A56" s="80">
        <v>9</v>
      </c>
      <c r="B56" s="24" t="s">
        <v>397</v>
      </c>
      <c r="C56" s="30">
        <v>674</v>
      </c>
      <c r="D56" s="25" t="s">
        <v>158</v>
      </c>
      <c r="E56" s="6" t="s">
        <v>404</v>
      </c>
      <c r="F56" s="13">
        <v>23</v>
      </c>
      <c r="G56" s="11">
        <v>7</v>
      </c>
      <c r="H56" s="3" t="s">
        <v>87</v>
      </c>
      <c r="I56" s="109">
        <v>7.3</v>
      </c>
      <c r="J56" s="109">
        <v>9.3000000000000007</v>
      </c>
      <c r="K56" s="58">
        <v>7.7</v>
      </c>
      <c r="L56" s="59">
        <f t="shared" si="6"/>
        <v>8.1999999999999993</v>
      </c>
      <c r="M56" s="60" t="str">
        <f t="shared" si="7"/>
        <v>GIỎI</v>
      </c>
    </row>
    <row r="57" spans="1:14" ht="21" customHeight="1">
      <c r="A57" s="80">
        <v>10</v>
      </c>
      <c r="B57" s="118" t="s">
        <v>397</v>
      </c>
      <c r="C57" s="33">
        <v>695</v>
      </c>
      <c r="D57" s="27" t="s">
        <v>0</v>
      </c>
      <c r="E57" s="34" t="s">
        <v>405</v>
      </c>
      <c r="F57" s="110">
        <v>6</v>
      </c>
      <c r="G57" s="110">
        <v>7</v>
      </c>
      <c r="H57" s="3" t="s">
        <v>122</v>
      </c>
      <c r="I57" s="109">
        <v>5</v>
      </c>
      <c r="J57" s="109">
        <v>9</v>
      </c>
      <c r="K57" s="58">
        <v>7.3</v>
      </c>
      <c r="L57" s="59">
        <f t="shared" si="6"/>
        <v>7.5</v>
      </c>
      <c r="M57" s="60" t="str">
        <f t="shared" si="7"/>
        <v>KHÁ</v>
      </c>
    </row>
    <row r="58" spans="1:14" ht="21" customHeight="1">
      <c r="A58" s="80">
        <v>11</v>
      </c>
      <c r="B58" s="4" t="s">
        <v>406</v>
      </c>
      <c r="C58" s="33">
        <v>803</v>
      </c>
      <c r="D58" s="106" t="s">
        <v>407</v>
      </c>
      <c r="E58" s="36" t="s">
        <v>64</v>
      </c>
      <c r="F58" s="12">
        <v>17</v>
      </c>
      <c r="G58" s="22">
        <v>2</v>
      </c>
      <c r="H58" s="3" t="s">
        <v>61</v>
      </c>
      <c r="I58" s="109">
        <v>7.3</v>
      </c>
      <c r="J58" s="109">
        <v>9</v>
      </c>
      <c r="K58" s="58">
        <v>7.5</v>
      </c>
      <c r="L58" s="59">
        <f t="shared" si="6"/>
        <v>8</v>
      </c>
      <c r="M58" s="60" t="s">
        <v>229</v>
      </c>
      <c r="N58" t="s">
        <v>233</v>
      </c>
    </row>
    <row r="59" spans="1:14" ht="21" customHeight="1">
      <c r="A59" s="80">
        <v>12</v>
      </c>
      <c r="B59" s="4" t="s">
        <v>406</v>
      </c>
      <c r="C59" s="33">
        <v>806</v>
      </c>
      <c r="D59" s="5" t="s">
        <v>104</v>
      </c>
      <c r="E59" s="6" t="s">
        <v>33</v>
      </c>
      <c r="F59" s="12">
        <v>2</v>
      </c>
      <c r="G59" s="22">
        <v>9</v>
      </c>
      <c r="H59" s="3" t="s">
        <v>49</v>
      </c>
      <c r="I59" s="109">
        <v>6.8</v>
      </c>
      <c r="J59" s="109">
        <v>9</v>
      </c>
      <c r="K59" s="58">
        <v>7.9</v>
      </c>
      <c r="L59" s="59">
        <f t="shared" si="6"/>
        <v>8.1</v>
      </c>
      <c r="M59" s="60" t="str">
        <f t="shared" si="7"/>
        <v>GIỎI</v>
      </c>
    </row>
    <row r="60" spans="1:14" ht="21" customHeight="1">
      <c r="A60" s="80">
        <v>13</v>
      </c>
      <c r="B60" s="24" t="s">
        <v>406</v>
      </c>
      <c r="C60" s="24">
        <v>847</v>
      </c>
      <c r="D60" s="25" t="s">
        <v>408</v>
      </c>
      <c r="E60" s="28" t="s">
        <v>33</v>
      </c>
      <c r="F60" s="29" t="s">
        <v>19</v>
      </c>
      <c r="G60" s="29" t="s">
        <v>11</v>
      </c>
      <c r="H60" s="30">
        <v>1997</v>
      </c>
      <c r="I60" s="109">
        <v>8</v>
      </c>
      <c r="J60" s="109">
        <v>9.3000000000000007</v>
      </c>
      <c r="K60" s="58">
        <v>8</v>
      </c>
      <c r="L60" s="59">
        <f t="shared" si="6"/>
        <v>8.4</v>
      </c>
      <c r="M60" s="60" t="str">
        <f t="shared" si="7"/>
        <v>GIỎI</v>
      </c>
    </row>
    <row r="61" spans="1:14" ht="21" customHeight="1">
      <c r="A61" s="80">
        <v>14</v>
      </c>
      <c r="B61" s="24" t="s">
        <v>409</v>
      </c>
      <c r="C61" s="24">
        <v>1015</v>
      </c>
      <c r="D61" s="25" t="s">
        <v>410</v>
      </c>
      <c r="E61" s="28" t="s">
        <v>411</v>
      </c>
      <c r="F61" s="29" t="s">
        <v>5</v>
      </c>
      <c r="G61" s="29" t="s">
        <v>16</v>
      </c>
      <c r="H61" s="30">
        <v>1985</v>
      </c>
      <c r="I61" s="109">
        <v>6.3</v>
      </c>
      <c r="J61" s="109">
        <v>9</v>
      </c>
      <c r="K61" s="58">
        <v>7.7</v>
      </c>
      <c r="L61" s="59">
        <f t="shared" si="6"/>
        <v>7.9</v>
      </c>
      <c r="M61" s="60" t="str">
        <f t="shared" si="7"/>
        <v>KHÁ</v>
      </c>
    </row>
    <row r="62" spans="1:14" ht="21" customHeight="1">
      <c r="A62" s="80">
        <v>15</v>
      </c>
      <c r="B62" s="24" t="s">
        <v>412</v>
      </c>
      <c r="C62" s="24">
        <v>1001</v>
      </c>
      <c r="D62" s="25" t="s">
        <v>413</v>
      </c>
      <c r="E62" s="28" t="s">
        <v>197</v>
      </c>
      <c r="F62" s="29" t="s">
        <v>76</v>
      </c>
      <c r="G62" s="29" t="s">
        <v>29</v>
      </c>
      <c r="H62" s="4">
        <v>1995</v>
      </c>
      <c r="I62" s="98">
        <v>7</v>
      </c>
      <c r="J62" s="98">
        <v>9</v>
      </c>
      <c r="K62" s="58">
        <v>7.7</v>
      </c>
      <c r="L62" s="59">
        <f t="shared" si="6"/>
        <v>8</v>
      </c>
      <c r="M62" s="60" t="str">
        <f t="shared" si="7"/>
        <v>GIỎI</v>
      </c>
    </row>
    <row r="63" spans="1:14" ht="21" customHeight="1">
      <c r="A63" s="80">
        <v>16</v>
      </c>
      <c r="B63" s="24" t="s">
        <v>412</v>
      </c>
      <c r="C63" s="24">
        <v>1013</v>
      </c>
      <c r="D63" s="25" t="s">
        <v>414</v>
      </c>
      <c r="E63" s="28" t="s">
        <v>415</v>
      </c>
      <c r="F63" s="29" t="s">
        <v>50</v>
      </c>
      <c r="G63" s="29" t="s">
        <v>5</v>
      </c>
      <c r="H63" s="1" t="s">
        <v>361</v>
      </c>
      <c r="I63" s="98">
        <v>8.5</v>
      </c>
      <c r="J63" s="98">
        <v>9</v>
      </c>
      <c r="K63" s="58">
        <v>8.3000000000000007</v>
      </c>
      <c r="L63" s="59">
        <f t="shared" si="6"/>
        <v>8.6</v>
      </c>
      <c r="M63" s="60" t="str">
        <f t="shared" si="7"/>
        <v>GIỎI</v>
      </c>
    </row>
    <row r="64" spans="1:14" ht="21" customHeight="1">
      <c r="A64" s="80">
        <v>17</v>
      </c>
      <c r="B64" s="24" t="s">
        <v>416</v>
      </c>
      <c r="C64" s="24">
        <v>1110</v>
      </c>
      <c r="D64" s="25" t="s">
        <v>417</v>
      </c>
      <c r="E64" s="28" t="s">
        <v>418</v>
      </c>
      <c r="F64" s="29" t="s">
        <v>11</v>
      </c>
      <c r="G64" s="29" t="s">
        <v>8</v>
      </c>
      <c r="H64" s="38" t="s">
        <v>54</v>
      </c>
      <c r="I64" s="98">
        <v>8.5</v>
      </c>
      <c r="J64" s="98">
        <v>9</v>
      </c>
      <c r="K64" s="58">
        <v>7.5</v>
      </c>
      <c r="L64" s="59">
        <f t="shared" si="6"/>
        <v>8.1999999999999993</v>
      </c>
      <c r="M64" s="60" t="str">
        <f t="shared" si="7"/>
        <v>GIỎI</v>
      </c>
    </row>
    <row r="65" spans="1:13" ht="21" customHeight="1">
      <c r="A65" s="80">
        <v>18</v>
      </c>
      <c r="B65" s="24" t="s">
        <v>419</v>
      </c>
      <c r="C65" s="24">
        <v>1105</v>
      </c>
      <c r="D65" s="25" t="s">
        <v>420</v>
      </c>
      <c r="E65" s="28" t="s">
        <v>421</v>
      </c>
      <c r="F65" s="29" t="s">
        <v>5</v>
      </c>
      <c r="G65" s="29" t="s">
        <v>29</v>
      </c>
      <c r="H65" s="3" t="s">
        <v>85</v>
      </c>
      <c r="I65" s="98">
        <v>6.3</v>
      </c>
      <c r="J65" s="98">
        <v>8.8000000000000007</v>
      </c>
      <c r="K65" s="58">
        <v>7.4</v>
      </c>
      <c r="L65" s="59">
        <f t="shared" si="6"/>
        <v>7.7</v>
      </c>
      <c r="M65" s="60" t="str">
        <f t="shared" si="7"/>
        <v>KHÁ</v>
      </c>
    </row>
    <row r="66" spans="1:13" ht="21" customHeight="1">
      <c r="A66" s="80">
        <v>19</v>
      </c>
      <c r="B66" s="24" t="s">
        <v>419</v>
      </c>
      <c r="C66" s="24">
        <v>1152</v>
      </c>
      <c r="D66" s="25" t="s">
        <v>422</v>
      </c>
      <c r="E66" s="28" t="s">
        <v>423</v>
      </c>
      <c r="F66" s="29" t="s">
        <v>16</v>
      </c>
      <c r="G66" s="29" t="s">
        <v>29</v>
      </c>
      <c r="H66" s="3" t="s">
        <v>73</v>
      </c>
      <c r="I66" s="98">
        <v>5</v>
      </c>
      <c r="J66" s="98">
        <v>9</v>
      </c>
      <c r="K66" s="58">
        <v>7.9</v>
      </c>
      <c r="L66" s="59">
        <f t="shared" si="6"/>
        <v>7.8</v>
      </c>
      <c r="M66" s="60" t="str">
        <f t="shared" si="7"/>
        <v>KHÁ</v>
      </c>
    </row>
    <row r="67" spans="1:13" ht="21" customHeight="1">
      <c r="A67" s="80">
        <v>20</v>
      </c>
      <c r="B67" s="24" t="s">
        <v>419</v>
      </c>
      <c r="C67" s="24">
        <v>1171</v>
      </c>
      <c r="D67" s="25" t="s">
        <v>424</v>
      </c>
      <c r="E67" s="28" t="s">
        <v>425</v>
      </c>
      <c r="F67" s="29" t="s">
        <v>17</v>
      </c>
      <c r="G67" s="29" t="s">
        <v>10</v>
      </c>
      <c r="H67" s="4">
        <v>1983</v>
      </c>
      <c r="I67" s="98">
        <v>5.8</v>
      </c>
      <c r="J67" s="98">
        <v>7.8</v>
      </c>
      <c r="K67" s="58">
        <v>8.1</v>
      </c>
      <c r="L67" s="59">
        <f t="shared" si="6"/>
        <v>7.6</v>
      </c>
      <c r="M67" s="60" t="str">
        <f t="shared" si="7"/>
        <v>KHÁ</v>
      </c>
    </row>
    <row r="68" spans="1:13">
      <c r="A68" s="62"/>
      <c r="B68" s="20"/>
      <c r="C68" s="20"/>
      <c r="D68" s="21"/>
      <c r="E68" s="63"/>
      <c r="F68" s="64"/>
      <c r="G68" s="64"/>
      <c r="H68" s="64"/>
      <c r="I68" s="65"/>
      <c r="J68" s="65"/>
      <c r="K68" s="66"/>
      <c r="L68" s="67"/>
      <c r="M68" s="68"/>
    </row>
    <row r="69" spans="1:13" ht="18.75">
      <c r="A69" s="69"/>
      <c r="B69" s="70" t="s">
        <v>637</v>
      </c>
      <c r="C69" s="71"/>
      <c r="D69" s="72"/>
      <c r="E69" s="73"/>
      <c r="F69" s="73"/>
      <c r="G69" s="73"/>
      <c r="H69" s="74"/>
      <c r="L69" s="75"/>
      <c r="M69" s="76"/>
    </row>
    <row r="70" spans="1:13" ht="15.75">
      <c r="A70" s="77"/>
      <c r="B70" s="77"/>
      <c r="C70" s="77"/>
      <c r="D70" s="77"/>
      <c r="E70" s="77"/>
      <c r="F70" s="77"/>
      <c r="G70" s="77"/>
      <c r="H70" s="187" t="s">
        <v>635</v>
      </c>
      <c r="I70" s="187"/>
      <c r="J70" s="187"/>
      <c r="K70" s="187"/>
      <c r="L70" s="187"/>
      <c r="M70" s="187"/>
    </row>
    <row r="71" spans="1:13" ht="15.75">
      <c r="A71" s="77"/>
      <c r="B71" s="77"/>
      <c r="C71" s="77"/>
      <c r="D71" s="77"/>
      <c r="E71" s="77"/>
      <c r="F71" s="77"/>
      <c r="G71" s="77"/>
      <c r="H71" s="166" t="s">
        <v>228</v>
      </c>
      <c r="I71" s="166"/>
      <c r="J71" s="166"/>
      <c r="K71" s="166"/>
      <c r="L71" s="166"/>
      <c r="M71" s="166"/>
    </row>
    <row r="72" spans="1:13" ht="15.7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</row>
    <row r="73" spans="1:13" ht="15.7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</row>
    <row r="74" spans="1:13" ht="15.7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</row>
    <row r="75" spans="1:13" ht="15.7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</row>
    <row r="76" spans="1:13" ht="15.75">
      <c r="A76" s="77"/>
      <c r="B76" s="77"/>
      <c r="C76" s="77"/>
      <c r="D76" s="77"/>
      <c r="E76" s="77"/>
      <c r="F76" s="77"/>
      <c r="G76" s="77"/>
      <c r="H76" s="166" t="s">
        <v>116</v>
      </c>
      <c r="I76" s="166"/>
      <c r="J76" s="166"/>
      <c r="K76" s="166"/>
      <c r="L76" s="166"/>
      <c r="M76" s="166"/>
    </row>
    <row r="78" spans="1:13" ht="21" customHeight="1">
      <c r="A78" s="80">
        <v>13</v>
      </c>
      <c r="B78" s="24" t="s">
        <v>148</v>
      </c>
      <c r="C78" s="24">
        <v>841</v>
      </c>
      <c r="D78" s="25" t="s">
        <v>331</v>
      </c>
      <c r="E78" s="37" t="s">
        <v>20</v>
      </c>
      <c r="F78" s="29" t="s">
        <v>29</v>
      </c>
      <c r="G78" s="29" t="s">
        <v>15</v>
      </c>
      <c r="H78" s="24">
        <v>1998</v>
      </c>
      <c r="I78" s="109">
        <v>2.5</v>
      </c>
      <c r="J78" s="109">
        <v>5.8</v>
      </c>
      <c r="K78" s="87">
        <v>6.9</v>
      </c>
      <c r="L78" s="59">
        <f>ROUND((3*K78+2*J78+I78)/6,1)</f>
        <v>5.8</v>
      </c>
      <c r="M78" s="60" t="str">
        <f>IF(L78&lt;3.5,"KÉM",IF(L78&lt;=4.9,"YẾU",IF(L78&lt;=5.9,"TRUNG BÌNH",IF(L78&lt;=6.9,"TB KHÁ",IF(L78&lt;=7.9,"KHÁ",IF(L78&lt;=8.9,"GIỎI","XS"))))))</f>
        <v>TRUNG BÌNH</v>
      </c>
    </row>
  </sheetData>
  <autoFilter ref="A47:M67" xr:uid="{00CAE119-6F39-4C17-A47B-750875CDBAEF}">
    <filterColumn colId="3" showButton="0"/>
  </autoFilter>
  <mergeCells count="32">
    <mergeCell ref="H76:M76"/>
    <mergeCell ref="A42:M42"/>
    <mergeCell ref="A43:M43"/>
    <mergeCell ref="A44:M44"/>
    <mergeCell ref="A46:A47"/>
    <mergeCell ref="B46:C46"/>
    <mergeCell ref="D46:E47"/>
    <mergeCell ref="F46:H46"/>
    <mergeCell ref="I46:J46"/>
    <mergeCell ref="K46:K47"/>
    <mergeCell ref="L46:L47"/>
    <mergeCell ref="M46:M47"/>
    <mergeCell ref="H37:M37"/>
    <mergeCell ref="H39:M39"/>
    <mergeCell ref="H40:M40"/>
    <mergeCell ref="H70:M70"/>
    <mergeCell ref="H71:M71"/>
    <mergeCell ref="K8:K9"/>
    <mergeCell ref="L8:L9"/>
    <mergeCell ref="M8:M9"/>
    <mergeCell ref="H31:M31"/>
    <mergeCell ref="H32:M32"/>
    <mergeCell ref="A8:A9"/>
    <mergeCell ref="B8:C8"/>
    <mergeCell ref="D8:E9"/>
    <mergeCell ref="F8:H8"/>
    <mergeCell ref="I8:J8"/>
    <mergeCell ref="H1:M1"/>
    <mergeCell ref="H2:M2"/>
    <mergeCell ref="A4:M4"/>
    <mergeCell ref="A5:M5"/>
    <mergeCell ref="A6:M6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A1E6C-FA5E-404B-B549-BBBAFBE9B870}">
  <sheetPr>
    <tabColor rgb="FF00B0F0"/>
  </sheetPr>
  <dimension ref="A1:M70"/>
  <sheetViews>
    <sheetView topLeftCell="A52" workbookViewId="0">
      <selection activeCell="L55" activeCellId="5" sqref="D29:E34 I29:J34 L29:M34 D55:E61 I55:J61 L55:M61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7.5703125" customWidth="1"/>
    <col min="5" max="5" width="7.425781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5703125" customWidth="1"/>
    <col min="13" max="13" width="12.8554687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11.25" customHeight="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426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30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9.75" customHeight="1">
      <c r="A7" s="52"/>
      <c r="D7" s="53"/>
      <c r="E7" s="52"/>
      <c r="F7" s="52"/>
      <c r="G7" s="52"/>
    </row>
    <row r="8" spans="1:13" ht="22.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4.5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4" t="s">
        <v>133</v>
      </c>
      <c r="C10" s="30">
        <v>636</v>
      </c>
      <c r="D10" s="5" t="s">
        <v>142</v>
      </c>
      <c r="E10" s="6" t="s">
        <v>108</v>
      </c>
      <c r="F10" s="22">
        <v>1</v>
      </c>
      <c r="G10" s="22">
        <v>10</v>
      </c>
      <c r="H10" s="12">
        <v>2004</v>
      </c>
      <c r="I10" s="98">
        <v>8</v>
      </c>
      <c r="J10" s="98">
        <v>8</v>
      </c>
      <c r="K10" s="58">
        <v>7.2</v>
      </c>
      <c r="L10" s="59">
        <f>ROUND((3*K10+2*J10+I10)/6,1)</f>
        <v>7.6</v>
      </c>
      <c r="M10" s="60" t="str">
        <f>IF(L10&lt;3.5,"KÉM",IF(L10&lt;=4.9,"YẾU",IF(L10&lt;=5.9,"TRUNG BÌNH",IF(L10&lt;=6.9,"TB KHÁ",IF(L10&lt;=7.9,"KHÁ",IF(L10&lt;=8.9,"GIỎI","XS"))))))</f>
        <v>KHÁ</v>
      </c>
    </row>
    <row r="11" spans="1:13" ht="14.25" customHeight="1">
      <c r="A11" s="62"/>
      <c r="B11" s="20"/>
      <c r="C11" s="20"/>
      <c r="D11" s="21"/>
      <c r="E11" s="63"/>
      <c r="F11" s="64"/>
      <c r="G11" s="64"/>
      <c r="H11" s="64"/>
      <c r="I11" s="65"/>
      <c r="J11" s="65"/>
      <c r="K11" s="66"/>
      <c r="L11" s="67"/>
      <c r="M11" s="68"/>
    </row>
    <row r="12" spans="1:13" ht="14.25" customHeight="1">
      <c r="A12" s="69"/>
      <c r="B12" s="70" t="s">
        <v>429</v>
      </c>
      <c r="C12" s="71"/>
      <c r="D12" s="72"/>
      <c r="E12" s="73"/>
      <c r="F12" s="73"/>
      <c r="G12" s="73"/>
      <c r="H12" s="74"/>
      <c r="L12" s="75"/>
      <c r="M12" s="76"/>
    </row>
    <row r="13" spans="1:13" ht="14.25" customHeight="1">
      <c r="A13" s="77"/>
      <c r="B13" s="77"/>
      <c r="C13" s="77"/>
      <c r="D13" s="77"/>
      <c r="E13" s="77"/>
      <c r="F13" s="77"/>
      <c r="G13" s="77"/>
      <c r="H13" s="187" t="s">
        <v>635</v>
      </c>
      <c r="I13" s="187"/>
      <c r="J13" s="187"/>
      <c r="K13" s="187"/>
      <c r="L13" s="187"/>
      <c r="M13" s="187"/>
    </row>
    <row r="14" spans="1:13" ht="14.25" customHeight="1">
      <c r="A14" s="77"/>
      <c r="B14" s="77"/>
      <c r="C14" s="77"/>
      <c r="D14" s="77"/>
      <c r="E14" s="77"/>
      <c r="F14" s="77"/>
      <c r="G14" s="77"/>
      <c r="H14" s="166" t="s">
        <v>228</v>
      </c>
      <c r="I14" s="166"/>
      <c r="J14" s="166"/>
      <c r="K14" s="166"/>
      <c r="L14" s="166"/>
      <c r="M14" s="166"/>
    </row>
    <row r="15" spans="1:13" ht="14.25" customHeight="1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</row>
    <row r="16" spans="1:13" ht="14.25" customHeight="1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1:13" ht="14.25" customHeight="1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14.25" customHeight="1">
      <c r="A18" s="77"/>
      <c r="B18" s="77"/>
      <c r="C18" s="77"/>
      <c r="D18" s="77"/>
      <c r="E18" s="77"/>
      <c r="F18" s="77"/>
      <c r="G18" s="77"/>
      <c r="H18" s="166" t="s">
        <v>116</v>
      </c>
      <c r="I18" s="166"/>
      <c r="J18" s="166"/>
      <c r="K18" s="166"/>
      <c r="L18" s="166"/>
      <c r="M18" s="166"/>
    </row>
    <row r="20" spans="1:13">
      <c r="A20" s="43" t="s">
        <v>242</v>
      </c>
      <c r="B20" s="43"/>
      <c r="C20" s="43"/>
      <c r="D20" s="43"/>
      <c r="E20" s="43"/>
      <c r="F20" s="43"/>
      <c r="G20" s="43"/>
      <c r="H20" s="167" t="s">
        <v>219</v>
      </c>
      <c r="I20" s="167"/>
      <c r="J20" s="167"/>
      <c r="K20" s="167"/>
      <c r="L20" s="167"/>
      <c r="M20" s="167"/>
    </row>
    <row r="21" spans="1:13">
      <c r="A21" s="45" t="s">
        <v>27</v>
      </c>
      <c r="B21" s="45"/>
      <c r="C21" s="45"/>
      <c r="D21" s="45"/>
      <c r="E21" s="45"/>
      <c r="F21" s="45"/>
      <c r="G21" s="45"/>
      <c r="H21" s="168" t="s">
        <v>42</v>
      </c>
      <c r="I21" s="168"/>
      <c r="J21" s="168"/>
      <c r="K21" s="168"/>
      <c r="L21" s="168"/>
      <c r="M21" s="168"/>
    </row>
    <row r="22" spans="1:13" ht="21">
      <c r="A22" s="46"/>
      <c r="B22" s="46"/>
      <c r="C22" s="46"/>
      <c r="D22" s="46"/>
      <c r="E22" s="47"/>
      <c r="F22" s="47"/>
      <c r="G22" s="47"/>
      <c r="H22" s="48"/>
      <c r="I22" s="49"/>
      <c r="J22" s="49"/>
      <c r="K22" s="49"/>
      <c r="L22" s="47"/>
      <c r="M22" s="47"/>
    </row>
    <row r="23" spans="1:13" ht="18.75">
      <c r="A23" s="169" t="s">
        <v>220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ht="15.75">
      <c r="A24" s="170" t="s">
        <v>427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ht="30" customHeight="1">
      <c r="A25" s="171" t="s">
        <v>634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</row>
    <row r="26" spans="1:13" ht="18">
      <c r="A26" s="52"/>
      <c r="D26" s="53"/>
      <c r="E26" s="52"/>
      <c r="F26" s="52"/>
      <c r="G26" s="52"/>
    </row>
    <row r="27" spans="1:13" ht="26.25" customHeight="1">
      <c r="A27" s="172" t="s">
        <v>41</v>
      </c>
      <c r="B27" s="174" t="s">
        <v>38</v>
      </c>
      <c r="C27" s="175"/>
      <c r="D27" s="176" t="s">
        <v>43</v>
      </c>
      <c r="E27" s="177"/>
      <c r="F27" s="180" t="s">
        <v>3</v>
      </c>
      <c r="G27" s="181"/>
      <c r="H27" s="182"/>
      <c r="I27" s="183" t="s">
        <v>221</v>
      </c>
      <c r="J27" s="184"/>
      <c r="K27" s="185" t="s">
        <v>222</v>
      </c>
      <c r="L27" s="185" t="s">
        <v>223</v>
      </c>
      <c r="M27" s="185" t="s">
        <v>224</v>
      </c>
    </row>
    <row r="28" spans="1:13" ht="34.5" customHeight="1">
      <c r="A28" s="173"/>
      <c r="B28" s="7" t="s">
        <v>39</v>
      </c>
      <c r="C28" s="7" t="s">
        <v>40</v>
      </c>
      <c r="D28" s="178"/>
      <c r="E28" s="179"/>
      <c r="F28" s="10" t="s">
        <v>2</v>
      </c>
      <c r="G28" s="10" t="s">
        <v>1</v>
      </c>
      <c r="H28" s="9" t="s">
        <v>2</v>
      </c>
      <c r="I28" s="55" t="s">
        <v>225</v>
      </c>
      <c r="J28" s="55" t="s">
        <v>226</v>
      </c>
      <c r="K28" s="186"/>
      <c r="L28" s="186"/>
      <c r="M28" s="186"/>
    </row>
    <row r="29" spans="1:13" ht="21" customHeight="1">
      <c r="A29" s="80">
        <v>1</v>
      </c>
      <c r="B29" s="24" t="s">
        <v>430</v>
      </c>
      <c r="C29" s="26" t="s">
        <v>215</v>
      </c>
      <c r="D29" s="27" t="s">
        <v>152</v>
      </c>
      <c r="E29" s="34" t="s">
        <v>135</v>
      </c>
      <c r="F29" s="26" t="s">
        <v>11</v>
      </c>
      <c r="G29" s="26" t="s">
        <v>10</v>
      </c>
      <c r="H29" s="88">
        <v>2005</v>
      </c>
      <c r="I29" s="109">
        <v>8</v>
      </c>
      <c r="J29" s="109">
        <v>7</v>
      </c>
      <c r="K29" s="58">
        <v>7.2</v>
      </c>
      <c r="L29" s="59">
        <f t="shared" ref="L29:L30" si="0">ROUND((3*K29+2*J29+I29)/6,1)</f>
        <v>7.3</v>
      </c>
      <c r="M29" s="60" t="str">
        <f t="shared" ref="M29:M30" si="1">IF(L29&lt;3.5,"KÉM",IF(L29&lt;=4.9,"YẾU",IF(L29&lt;=5.9,"TRUNG BÌNH",IF(L29&lt;=6.9,"TB KHÁ",IF(L29&lt;=7.9,"KHÁ",IF(L29&lt;=8.9,"GIỎI","XS"))))))</f>
        <v>KHÁ</v>
      </c>
    </row>
    <row r="30" spans="1:13" ht="21" customHeight="1">
      <c r="A30" s="80">
        <v>2</v>
      </c>
      <c r="B30" s="4" t="s">
        <v>431</v>
      </c>
      <c r="C30" s="31" t="s">
        <v>37</v>
      </c>
      <c r="D30" s="5" t="s">
        <v>432</v>
      </c>
      <c r="E30" s="6" t="s">
        <v>4</v>
      </c>
      <c r="F30" s="14">
        <v>30</v>
      </c>
      <c r="G30" s="11">
        <v>11</v>
      </c>
      <c r="H30" s="89">
        <v>1995</v>
      </c>
      <c r="I30" s="109">
        <v>9</v>
      </c>
      <c r="J30" s="109">
        <v>7</v>
      </c>
      <c r="K30" s="58">
        <v>8.3000000000000007</v>
      </c>
      <c r="L30" s="59">
        <f t="shared" si="0"/>
        <v>8</v>
      </c>
      <c r="M30" s="60" t="str">
        <f t="shared" si="1"/>
        <v>GIỎI</v>
      </c>
    </row>
    <row r="31" spans="1:13" ht="21" customHeight="1">
      <c r="A31" s="80">
        <v>3</v>
      </c>
      <c r="B31" s="4" t="s">
        <v>159</v>
      </c>
      <c r="C31" s="30">
        <v>639</v>
      </c>
      <c r="D31" s="25" t="s">
        <v>433</v>
      </c>
      <c r="E31" s="36" t="s">
        <v>141</v>
      </c>
      <c r="F31" s="22">
        <v>27</v>
      </c>
      <c r="G31" s="100">
        <v>6</v>
      </c>
      <c r="H31" s="90">
        <v>2001</v>
      </c>
      <c r="I31" s="109">
        <v>8</v>
      </c>
      <c r="J31" s="109">
        <v>7</v>
      </c>
      <c r="K31" s="58">
        <v>7.6</v>
      </c>
      <c r="L31" s="59">
        <f t="shared" ref="L31:L34" si="2">ROUND((3*K31+2*J31+I31)/6,1)</f>
        <v>7.5</v>
      </c>
      <c r="M31" s="60" t="str">
        <f t="shared" ref="M31:M34" si="3">IF(L31&lt;3.5,"KÉM",IF(L31&lt;=4.9,"YẾU",IF(L31&lt;=5.9,"TRUNG BÌNH",IF(L31&lt;=6.9,"TB KHÁ",IF(L31&lt;=7.9,"KHÁ",IF(L31&lt;=8.9,"GIỎI","XS"))))))</f>
        <v>KHÁ</v>
      </c>
    </row>
    <row r="32" spans="1:13" ht="21" customHeight="1">
      <c r="A32" s="80">
        <v>4</v>
      </c>
      <c r="B32" s="24" t="s">
        <v>160</v>
      </c>
      <c r="C32" s="30">
        <v>653</v>
      </c>
      <c r="D32" s="25" t="s">
        <v>434</v>
      </c>
      <c r="E32" s="6" t="s">
        <v>213</v>
      </c>
      <c r="F32" s="13">
        <v>14</v>
      </c>
      <c r="G32" s="11">
        <v>10</v>
      </c>
      <c r="H32" s="89">
        <v>2002</v>
      </c>
      <c r="I32" s="109">
        <v>7</v>
      </c>
      <c r="J32" s="109">
        <v>7.5</v>
      </c>
      <c r="K32" s="58">
        <v>8.1</v>
      </c>
      <c r="L32" s="59">
        <f t="shared" si="2"/>
        <v>7.7</v>
      </c>
      <c r="M32" s="60" t="str">
        <f t="shared" si="3"/>
        <v>KHÁ</v>
      </c>
    </row>
    <row r="33" spans="1:13" ht="21" customHeight="1">
      <c r="A33" s="80">
        <v>5</v>
      </c>
      <c r="B33" s="24" t="s">
        <v>435</v>
      </c>
      <c r="C33" s="24">
        <v>881</v>
      </c>
      <c r="D33" s="25" t="s">
        <v>436</v>
      </c>
      <c r="E33" s="37" t="s">
        <v>437</v>
      </c>
      <c r="F33" s="29" t="s">
        <v>8</v>
      </c>
      <c r="G33" s="105" t="s">
        <v>79</v>
      </c>
      <c r="H33" s="130">
        <v>1999</v>
      </c>
      <c r="I33" s="109">
        <v>8.5</v>
      </c>
      <c r="J33" s="109">
        <v>6.5</v>
      </c>
      <c r="K33" s="58">
        <v>8</v>
      </c>
      <c r="L33" s="59">
        <f t="shared" si="2"/>
        <v>7.6</v>
      </c>
      <c r="M33" s="60" t="str">
        <f t="shared" si="3"/>
        <v>KHÁ</v>
      </c>
    </row>
    <row r="34" spans="1:13" ht="21" customHeight="1">
      <c r="A34" s="80">
        <v>6</v>
      </c>
      <c r="B34" s="24" t="s">
        <v>438</v>
      </c>
      <c r="C34" s="24">
        <v>1160</v>
      </c>
      <c r="D34" s="27" t="s">
        <v>439</v>
      </c>
      <c r="E34" s="34" t="s">
        <v>440</v>
      </c>
      <c r="F34" s="29" t="s">
        <v>17</v>
      </c>
      <c r="G34" s="105" t="s">
        <v>13</v>
      </c>
      <c r="H34" s="90">
        <v>2004</v>
      </c>
      <c r="I34" s="98">
        <v>7</v>
      </c>
      <c r="J34" s="98">
        <v>6.5</v>
      </c>
      <c r="K34" s="58">
        <v>8.1999999999999993</v>
      </c>
      <c r="L34" s="59">
        <f t="shared" si="2"/>
        <v>7.4</v>
      </c>
      <c r="M34" s="60" t="str">
        <f t="shared" si="3"/>
        <v>KHÁ</v>
      </c>
    </row>
    <row r="35" spans="1:13">
      <c r="A35" s="62"/>
      <c r="B35" s="20"/>
      <c r="C35" s="20"/>
      <c r="D35" s="21"/>
      <c r="E35" s="63"/>
      <c r="F35" s="64"/>
      <c r="G35" s="64"/>
      <c r="H35" s="64"/>
      <c r="I35" s="65"/>
      <c r="J35" s="65"/>
      <c r="K35" s="66"/>
      <c r="L35" s="67"/>
      <c r="M35" s="68"/>
    </row>
    <row r="36" spans="1:13" ht="18.75">
      <c r="A36" s="69"/>
      <c r="B36" s="70" t="s">
        <v>239</v>
      </c>
      <c r="C36" s="71"/>
      <c r="D36" s="72"/>
      <c r="E36" s="73"/>
      <c r="F36" s="73"/>
      <c r="G36" s="73"/>
      <c r="H36" s="74"/>
      <c r="L36" s="75"/>
      <c r="M36" s="76"/>
    </row>
    <row r="37" spans="1:13" ht="15.75">
      <c r="A37" s="77"/>
      <c r="B37" s="77"/>
      <c r="C37" s="77"/>
      <c r="D37" s="77"/>
      <c r="E37" s="77"/>
      <c r="F37" s="77"/>
      <c r="G37" s="77"/>
      <c r="H37" s="187" t="s">
        <v>635</v>
      </c>
      <c r="I37" s="187"/>
      <c r="J37" s="187"/>
      <c r="K37" s="187"/>
      <c r="L37" s="187"/>
      <c r="M37" s="187"/>
    </row>
    <row r="38" spans="1:13" ht="15.75">
      <c r="A38" s="77"/>
      <c r="B38" s="77"/>
      <c r="C38" s="77"/>
      <c r="D38" s="77"/>
      <c r="E38" s="77"/>
      <c r="F38" s="77"/>
      <c r="G38" s="77"/>
      <c r="H38" s="166" t="s">
        <v>228</v>
      </c>
      <c r="I38" s="166"/>
      <c r="J38" s="166"/>
      <c r="K38" s="166"/>
      <c r="L38" s="166"/>
      <c r="M38" s="166"/>
    </row>
    <row r="39" spans="1:13" ht="15.7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  <row r="40" spans="1:13" ht="15.7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 ht="15.7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 ht="15.7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</row>
    <row r="43" spans="1:13" ht="15.75">
      <c r="A43" s="77"/>
      <c r="B43" s="77"/>
      <c r="C43" s="77"/>
      <c r="D43" s="77"/>
      <c r="E43" s="77"/>
      <c r="F43" s="77"/>
      <c r="G43" s="77"/>
      <c r="H43" s="166" t="s">
        <v>116</v>
      </c>
      <c r="I43" s="166"/>
      <c r="J43" s="166"/>
      <c r="K43" s="166"/>
      <c r="L43" s="166"/>
      <c r="M43" s="166"/>
    </row>
    <row r="46" spans="1:13">
      <c r="A46" s="43" t="s">
        <v>242</v>
      </c>
      <c r="B46" s="43"/>
      <c r="C46" s="43"/>
      <c r="D46" s="43"/>
      <c r="E46" s="43"/>
      <c r="F46" s="43"/>
      <c r="G46" s="43"/>
      <c r="H46" s="167" t="s">
        <v>219</v>
      </c>
      <c r="I46" s="167"/>
      <c r="J46" s="167"/>
      <c r="K46" s="167"/>
      <c r="L46" s="167"/>
      <c r="M46" s="167"/>
    </row>
    <row r="47" spans="1:13">
      <c r="A47" s="45" t="s">
        <v>27</v>
      </c>
      <c r="B47" s="45"/>
      <c r="C47" s="45"/>
      <c r="D47" s="45"/>
      <c r="E47" s="45"/>
      <c r="F47" s="45"/>
      <c r="G47" s="45"/>
      <c r="H47" s="168" t="s">
        <v>42</v>
      </c>
      <c r="I47" s="168"/>
      <c r="J47" s="168"/>
      <c r="K47" s="168"/>
      <c r="L47" s="168"/>
      <c r="M47" s="168"/>
    </row>
    <row r="48" spans="1:13" ht="21">
      <c r="A48" s="46"/>
      <c r="B48" s="46"/>
      <c r="C48" s="46"/>
      <c r="D48" s="46"/>
      <c r="E48" s="47"/>
      <c r="F48" s="47"/>
      <c r="G48" s="47"/>
      <c r="H48" s="48"/>
      <c r="I48" s="49"/>
      <c r="J48" s="49"/>
      <c r="K48" s="49"/>
      <c r="L48" s="47"/>
      <c r="M48" s="47"/>
    </row>
    <row r="49" spans="1:13" ht="18.75">
      <c r="A49" s="169" t="s">
        <v>220</v>
      </c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</row>
    <row r="50" spans="1:13" ht="15.75">
      <c r="A50" s="170" t="s">
        <v>428</v>
      </c>
      <c r="B50" s="170"/>
      <c r="C50" s="170"/>
      <c r="D50" s="170"/>
      <c r="E50" s="170"/>
      <c r="F50" s="170"/>
      <c r="G50" s="170"/>
      <c r="H50" s="170"/>
      <c r="I50" s="170"/>
      <c r="J50" s="170"/>
      <c r="K50" s="170"/>
      <c r="L50" s="170"/>
      <c r="M50" s="170"/>
    </row>
    <row r="51" spans="1:13" ht="30" customHeight="1">
      <c r="A51" s="171" t="s">
        <v>634</v>
      </c>
      <c r="B51" s="171"/>
      <c r="C51" s="171"/>
      <c r="D51" s="171"/>
      <c r="E51" s="171"/>
      <c r="F51" s="171"/>
      <c r="G51" s="171"/>
      <c r="H51" s="171"/>
      <c r="I51" s="171"/>
      <c r="J51" s="171"/>
      <c r="K51" s="171"/>
      <c r="L51" s="171"/>
      <c r="M51" s="171"/>
    </row>
    <row r="52" spans="1:13" ht="18">
      <c r="A52" s="52"/>
      <c r="D52" s="53"/>
      <c r="E52" s="52"/>
      <c r="F52" s="52"/>
      <c r="G52" s="52"/>
    </row>
    <row r="53" spans="1:13" ht="33" customHeight="1">
      <c r="A53" s="172" t="s">
        <v>41</v>
      </c>
      <c r="B53" s="174" t="s">
        <v>38</v>
      </c>
      <c r="C53" s="175"/>
      <c r="D53" s="176" t="s">
        <v>43</v>
      </c>
      <c r="E53" s="177"/>
      <c r="F53" s="180" t="s">
        <v>3</v>
      </c>
      <c r="G53" s="181"/>
      <c r="H53" s="182"/>
      <c r="I53" s="183" t="s">
        <v>221</v>
      </c>
      <c r="J53" s="184"/>
      <c r="K53" s="185" t="s">
        <v>222</v>
      </c>
      <c r="L53" s="185" t="s">
        <v>223</v>
      </c>
      <c r="M53" s="185" t="s">
        <v>224</v>
      </c>
    </row>
    <row r="54" spans="1:13" ht="48">
      <c r="A54" s="173"/>
      <c r="B54" s="7" t="s">
        <v>39</v>
      </c>
      <c r="C54" s="7" t="s">
        <v>40</v>
      </c>
      <c r="D54" s="178"/>
      <c r="E54" s="179"/>
      <c r="F54" s="10" t="s">
        <v>2</v>
      </c>
      <c r="G54" s="10" t="s">
        <v>1</v>
      </c>
      <c r="H54" s="9" t="s">
        <v>2</v>
      </c>
      <c r="I54" s="55" t="s">
        <v>225</v>
      </c>
      <c r="J54" s="55" t="s">
        <v>226</v>
      </c>
      <c r="K54" s="186"/>
      <c r="L54" s="186"/>
      <c r="M54" s="186"/>
    </row>
    <row r="55" spans="1:13" ht="21" customHeight="1">
      <c r="A55" s="80">
        <v>1</v>
      </c>
      <c r="B55" s="4" t="s">
        <v>441</v>
      </c>
      <c r="C55" s="30">
        <v>629</v>
      </c>
      <c r="D55" s="5" t="s">
        <v>442</v>
      </c>
      <c r="E55" s="6" t="s">
        <v>83</v>
      </c>
      <c r="F55" s="13">
        <v>31</v>
      </c>
      <c r="G55" s="11">
        <v>10</v>
      </c>
      <c r="H55" s="89">
        <v>2001</v>
      </c>
      <c r="I55" s="109">
        <v>8.5</v>
      </c>
      <c r="J55" s="109">
        <v>6</v>
      </c>
      <c r="K55" s="58">
        <v>8.3000000000000007</v>
      </c>
      <c r="L55" s="59">
        <f t="shared" ref="L55:L56" si="4">ROUND((3*K55+2*J55+I55)/6,1)</f>
        <v>7.6</v>
      </c>
      <c r="M55" s="60" t="str">
        <f t="shared" ref="M55:M56" si="5">IF(L55&lt;3.5,"KÉM",IF(L55&lt;=4.9,"YẾU",IF(L55&lt;=5.9,"TRUNG BÌNH",IF(L55&lt;=6.9,"TB KHÁ",IF(L55&lt;=7.9,"KHÁ",IF(L55&lt;=8.9,"GIỎI","XS"))))))</f>
        <v>KHÁ</v>
      </c>
    </row>
    <row r="56" spans="1:13" ht="21" customHeight="1">
      <c r="A56" s="80">
        <v>2</v>
      </c>
      <c r="B56" s="4" t="s">
        <v>443</v>
      </c>
      <c r="C56" s="33">
        <v>626</v>
      </c>
      <c r="D56" s="5" t="s">
        <v>104</v>
      </c>
      <c r="E56" s="6" t="s">
        <v>105</v>
      </c>
      <c r="F56" s="13">
        <v>7</v>
      </c>
      <c r="G56" s="11">
        <v>6</v>
      </c>
      <c r="H56" s="89">
        <v>2001</v>
      </c>
      <c r="I56" s="109">
        <v>7.5</v>
      </c>
      <c r="J56" s="109">
        <v>7</v>
      </c>
      <c r="K56" s="58">
        <v>8.1999999999999993</v>
      </c>
      <c r="L56" s="59">
        <f t="shared" si="4"/>
        <v>7.7</v>
      </c>
      <c r="M56" s="60" t="str">
        <f t="shared" si="5"/>
        <v>KHÁ</v>
      </c>
    </row>
    <row r="57" spans="1:13" ht="21" customHeight="1">
      <c r="A57" s="80">
        <v>3</v>
      </c>
      <c r="B57" s="4" t="s">
        <v>443</v>
      </c>
      <c r="C57" s="30">
        <v>698</v>
      </c>
      <c r="D57" s="5" t="s">
        <v>436</v>
      </c>
      <c r="E57" s="6" t="s">
        <v>236</v>
      </c>
      <c r="F57" s="14">
        <v>4</v>
      </c>
      <c r="G57" s="11">
        <v>8</v>
      </c>
      <c r="H57" s="131">
        <v>1989</v>
      </c>
      <c r="I57" s="109">
        <v>8</v>
      </c>
      <c r="J57" s="109">
        <v>7</v>
      </c>
      <c r="K57" s="58">
        <v>8.6999999999999993</v>
      </c>
      <c r="L57" s="59">
        <f t="shared" ref="L57:L61" si="6">ROUND((3*K57+2*J57+I57)/6,1)</f>
        <v>8</v>
      </c>
      <c r="M57" s="60" t="str">
        <f t="shared" ref="M57:M61" si="7">IF(L57&lt;3.5,"KÉM",IF(L57&lt;=4.9,"YẾU",IF(L57&lt;=5.9,"TRUNG BÌNH",IF(L57&lt;=6.9,"TB KHÁ",IF(L57&lt;=7.9,"KHÁ",IF(L57&lt;=8.9,"GIỎI","XS"))))))</f>
        <v>GIỎI</v>
      </c>
    </row>
    <row r="58" spans="1:13" ht="21" customHeight="1">
      <c r="A58" s="80">
        <v>4</v>
      </c>
      <c r="B58" s="24" t="s">
        <v>444</v>
      </c>
      <c r="C58" s="24">
        <v>1182</v>
      </c>
      <c r="D58" s="25" t="s">
        <v>391</v>
      </c>
      <c r="E58" s="28" t="s">
        <v>445</v>
      </c>
      <c r="F58" s="29" t="s">
        <v>17</v>
      </c>
      <c r="G58" s="29" t="s">
        <v>10</v>
      </c>
      <c r="H58" s="38" t="s">
        <v>85</v>
      </c>
      <c r="I58" s="109">
        <v>8.5</v>
      </c>
      <c r="J58" s="109">
        <v>8</v>
      </c>
      <c r="K58" s="58">
        <v>9.1</v>
      </c>
      <c r="L58" s="59">
        <f t="shared" si="6"/>
        <v>8.6</v>
      </c>
      <c r="M58" s="60" t="str">
        <f t="shared" si="7"/>
        <v>GIỎI</v>
      </c>
    </row>
    <row r="59" spans="1:13" ht="21" customHeight="1">
      <c r="A59" s="80">
        <v>5</v>
      </c>
      <c r="B59" s="24" t="s">
        <v>446</v>
      </c>
      <c r="C59" s="24">
        <v>1119</v>
      </c>
      <c r="D59" s="25" t="s">
        <v>447</v>
      </c>
      <c r="E59" s="28" t="s">
        <v>448</v>
      </c>
      <c r="F59" s="29" t="s">
        <v>50</v>
      </c>
      <c r="G59" s="29" t="s">
        <v>12</v>
      </c>
      <c r="H59" s="38" t="s">
        <v>93</v>
      </c>
      <c r="I59" s="109">
        <v>8.5</v>
      </c>
      <c r="J59" s="109">
        <v>7</v>
      </c>
      <c r="K59" s="58">
        <v>7.7</v>
      </c>
      <c r="L59" s="59">
        <f t="shared" si="6"/>
        <v>7.6</v>
      </c>
      <c r="M59" s="60" t="str">
        <f t="shared" si="7"/>
        <v>KHÁ</v>
      </c>
    </row>
    <row r="60" spans="1:13" ht="21" customHeight="1">
      <c r="A60" s="80">
        <v>6</v>
      </c>
      <c r="B60" s="24" t="s">
        <v>446</v>
      </c>
      <c r="C60" s="24">
        <v>1120</v>
      </c>
      <c r="D60" s="25" t="s">
        <v>449</v>
      </c>
      <c r="E60" s="28" t="s">
        <v>450</v>
      </c>
      <c r="F60" s="29" t="s">
        <v>48</v>
      </c>
      <c r="G60" s="29" t="s">
        <v>5</v>
      </c>
      <c r="H60" s="38" t="s">
        <v>93</v>
      </c>
      <c r="I60" s="109">
        <v>8.5</v>
      </c>
      <c r="J60" s="109">
        <v>6</v>
      </c>
      <c r="K60" s="58">
        <v>7.8</v>
      </c>
      <c r="L60" s="59">
        <f t="shared" si="6"/>
        <v>7.3</v>
      </c>
      <c r="M60" s="60" t="str">
        <f t="shared" si="7"/>
        <v>KHÁ</v>
      </c>
    </row>
    <row r="61" spans="1:13" ht="21" customHeight="1">
      <c r="A61" s="80">
        <v>7</v>
      </c>
      <c r="B61" s="24" t="s">
        <v>446</v>
      </c>
      <c r="C61" s="24">
        <v>1157</v>
      </c>
      <c r="D61" s="25" t="s">
        <v>451</v>
      </c>
      <c r="E61" s="28" t="s">
        <v>452</v>
      </c>
      <c r="F61" s="29" t="s">
        <v>12</v>
      </c>
      <c r="G61" s="29" t="s">
        <v>12</v>
      </c>
      <c r="H61" s="38" t="s">
        <v>85</v>
      </c>
      <c r="I61" s="98">
        <v>8</v>
      </c>
      <c r="J61" s="98">
        <v>6</v>
      </c>
      <c r="K61" s="58">
        <v>8.9</v>
      </c>
      <c r="L61" s="59">
        <f t="shared" si="6"/>
        <v>7.8</v>
      </c>
      <c r="M61" s="60" t="str">
        <f t="shared" si="7"/>
        <v>KHÁ</v>
      </c>
    </row>
    <row r="62" spans="1:13">
      <c r="A62" s="62"/>
      <c r="B62" s="20"/>
      <c r="C62" s="20"/>
      <c r="D62" s="21"/>
      <c r="E62" s="63"/>
      <c r="F62" s="64"/>
      <c r="G62" s="64"/>
      <c r="H62" s="64"/>
      <c r="I62" s="65"/>
      <c r="J62" s="65"/>
      <c r="K62" s="66"/>
      <c r="L62" s="67"/>
      <c r="M62" s="68"/>
    </row>
    <row r="63" spans="1:13" ht="18.75">
      <c r="A63" s="69"/>
      <c r="B63" s="70" t="s">
        <v>240</v>
      </c>
      <c r="C63" s="71"/>
      <c r="D63" s="72"/>
      <c r="E63" s="73"/>
      <c r="F63" s="73"/>
      <c r="G63" s="73"/>
      <c r="H63" s="74"/>
      <c r="L63" s="75"/>
      <c r="M63" s="76"/>
    </row>
    <row r="64" spans="1:13" ht="15.75">
      <c r="A64" s="77"/>
      <c r="B64" s="77"/>
      <c r="C64" s="77"/>
      <c r="D64" s="77"/>
      <c r="E64" s="77"/>
      <c r="F64" s="77"/>
      <c r="G64" s="77"/>
      <c r="H64" s="187" t="s">
        <v>635</v>
      </c>
      <c r="I64" s="187"/>
      <c r="J64" s="187"/>
      <c r="K64" s="187"/>
      <c r="L64" s="187"/>
      <c r="M64" s="187"/>
    </row>
    <row r="65" spans="1:13" ht="15.75">
      <c r="A65" s="77"/>
      <c r="B65" s="77"/>
      <c r="C65" s="77"/>
      <c r="D65" s="77"/>
      <c r="E65" s="77"/>
      <c r="F65" s="77"/>
      <c r="G65" s="77"/>
      <c r="H65" s="166" t="s">
        <v>228</v>
      </c>
      <c r="I65" s="166"/>
      <c r="J65" s="166"/>
      <c r="K65" s="166"/>
      <c r="L65" s="166"/>
      <c r="M65" s="166"/>
    </row>
    <row r="66" spans="1:13" ht="15.75">
      <c r="A66" s="77"/>
      <c r="B66" s="77"/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</row>
    <row r="67" spans="1:13" ht="15.75">
      <c r="A67" s="77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</row>
    <row r="68" spans="1:13" ht="15.75">
      <c r="A68" s="77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</row>
    <row r="69" spans="1:13" ht="15.75">
      <c r="A69" s="77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</row>
    <row r="70" spans="1:13" ht="15.75">
      <c r="A70" s="77"/>
      <c r="B70" s="77"/>
      <c r="C70" s="77"/>
      <c r="D70" s="77"/>
      <c r="E70" s="77"/>
      <c r="F70" s="77"/>
      <c r="G70" s="77"/>
      <c r="H70" s="166" t="s">
        <v>116</v>
      </c>
      <c r="I70" s="166"/>
      <c r="J70" s="166"/>
      <c r="K70" s="166"/>
      <c r="L70" s="166"/>
      <c r="M70" s="166"/>
    </row>
  </sheetData>
  <mergeCells count="48">
    <mergeCell ref="H70:M70"/>
    <mergeCell ref="K53:K54"/>
    <mergeCell ref="L53:L54"/>
    <mergeCell ref="M53:M54"/>
    <mergeCell ref="H64:M64"/>
    <mergeCell ref="H65:M65"/>
    <mergeCell ref="A53:A54"/>
    <mergeCell ref="B53:C53"/>
    <mergeCell ref="D53:E54"/>
    <mergeCell ref="F53:H53"/>
    <mergeCell ref="I53:J53"/>
    <mergeCell ref="H46:M46"/>
    <mergeCell ref="H47:M47"/>
    <mergeCell ref="A49:M49"/>
    <mergeCell ref="A50:M50"/>
    <mergeCell ref="A51:M51"/>
    <mergeCell ref="H43:M43"/>
    <mergeCell ref="K27:K28"/>
    <mergeCell ref="L27:L28"/>
    <mergeCell ref="M27:M28"/>
    <mergeCell ref="H37:M37"/>
    <mergeCell ref="H38:M38"/>
    <mergeCell ref="A27:A28"/>
    <mergeCell ref="B27:C27"/>
    <mergeCell ref="D27:E28"/>
    <mergeCell ref="F27:H27"/>
    <mergeCell ref="I27:J27"/>
    <mergeCell ref="H20:M20"/>
    <mergeCell ref="H21:M21"/>
    <mergeCell ref="A23:M23"/>
    <mergeCell ref="A24:M24"/>
    <mergeCell ref="A25:M25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H18:M18"/>
    <mergeCell ref="K8:K9"/>
    <mergeCell ref="L8:L9"/>
    <mergeCell ref="M8:M9"/>
    <mergeCell ref="H13:M13"/>
    <mergeCell ref="H14:M14"/>
  </mergeCells>
  <pageMargins left="0.51181102362204722" right="0" top="0.15748031496062992" bottom="0" header="0.31496062992125984" footer="0.31496062992125984"/>
  <pageSetup paperSize="9" orientation="portrait" verticalDpi="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ED39E-133A-4C66-A4C6-61E159868648}">
  <sheetPr>
    <tabColor rgb="FF00B0F0"/>
  </sheetPr>
  <dimension ref="A1:M43"/>
  <sheetViews>
    <sheetView workbookViewId="0">
      <selection activeCell="L31" activeCellId="1" sqref="I31:J34 L31:M34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7.140625" customWidth="1"/>
    <col min="5" max="5" width="7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85546875" customWidth="1"/>
    <col min="13" max="13" width="12.8554687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456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30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7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9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86" t="s">
        <v>453</v>
      </c>
      <c r="C10" s="17">
        <v>407</v>
      </c>
      <c r="D10" s="15" t="s">
        <v>207</v>
      </c>
      <c r="E10" s="39" t="s">
        <v>378</v>
      </c>
      <c r="F10" s="13">
        <v>2</v>
      </c>
      <c r="G10" s="11">
        <v>6</v>
      </c>
      <c r="H10" s="4">
        <v>2008</v>
      </c>
      <c r="I10" s="3" t="s">
        <v>231</v>
      </c>
      <c r="J10" s="42">
        <v>6</v>
      </c>
      <c r="K10" s="58">
        <v>7.1</v>
      </c>
      <c r="L10" s="59">
        <f>ROUND((3*K10+2*J10+I10)/6,1)</f>
        <v>6.5</v>
      </c>
      <c r="M10" s="60" t="str">
        <f>IF(L10&lt;3.5,"KÉM",IF(L10&lt;=4.9,"YẾU",IF(L10&lt;=5.9,"TRUNG BÌNH",IF(L10&lt;=6.9,"TB KHÁ",IF(L10&lt;=7.9,"KHÁ",IF(L10&lt;=8.9,"GIỎI","XS"))))))</f>
        <v>TB KHÁ</v>
      </c>
    </row>
    <row r="11" spans="1:13" ht="21" customHeight="1">
      <c r="A11" s="80">
        <v>2</v>
      </c>
      <c r="B11" s="18" t="s">
        <v>454</v>
      </c>
      <c r="C11" s="17">
        <v>671</v>
      </c>
      <c r="D11" s="19" t="s">
        <v>455</v>
      </c>
      <c r="E11" s="39" t="s">
        <v>108</v>
      </c>
      <c r="F11" s="13">
        <v>22</v>
      </c>
      <c r="G11" s="11">
        <v>4</v>
      </c>
      <c r="H11" s="16">
        <v>2008</v>
      </c>
      <c r="I11" s="3" t="s">
        <v>231</v>
      </c>
      <c r="J11" s="42" t="s">
        <v>231</v>
      </c>
      <c r="K11" s="58">
        <v>7</v>
      </c>
      <c r="L11" s="59">
        <f t="shared" ref="L11" si="0">ROUND((3*K11+2*J11+I11)/6,1)</f>
        <v>6.3</v>
      </c>
      <c r="M11" s="60" t="str">
        <f t="shared" ref="M11" si="1">IF(L11&lt;3.5,"KÉM",IF(L11&lt;=4.9,"YẾU",IF(L11&lt;=5.9,"TRUNG BÌNH",IF(L11&lt;=6.9,"TB KHÁ",IF(L11&lt;=7.9,"KHÁ",IF(L11&lt;=8.9,"GIỎI","XS"))))))</f>
        <v>TB KHÁ</v>
      </c>
    </row>
    <row r="12" spans="1:13">
      <c r="A12" s="62"/>
      <c r="B12" s="20"/>
      <c r="C12" s="20"/>
      <c r="D12" s="21"/>
      <c r="E12" s="63"/>
      <c r="F12" s="64"/>
      <c r="G12" s="64"/>
      <c r="H12" s="64"/>
      <c r="I12" s="65"/>
      <c r="J12" s="65"/>
      <c r="K12" s="66"/>
      <c r="L12" s="67"/>
      <c r="M12" s="68"/>
    </row>
    <row r="13" spans="1:13" ht="18.75">
      <c r="A13" s="69"/>
      <c r="B13" s="70" t="s">
        <v>238</v>
      </c>
      <c r="C13" s="71"/>
      <c r="D13" s="72"/>
      <c r="E13" s="73"/>
      <c r="F13" s="73"/>
      <c r="G13" s="73"/>
      <c r="H13" s="74"/>
      <c r="L13" s="75"/>
      <c r="M13" s="76"/>
    </row>
    <row r="14" spans="1:13" ht="15.75">
      <c r="A14" s="77"/>
      <c r="B14" s="77"/>
      <c r="C14" s="77"/>
      <c r="D14" s="77"/>
      <c r="E14" s="77"/>
      <c r="F14" s="77"/>
      <c r="G14" s="77"/>
      <c r="H14" s="187" t="s">
        <v>635</v>
      </c>
      <c r="I14" s="187"/>
      <c r="J14" s="187"/>
      <c r="K14" s="187"/>
      <c r="L14" s="187"/>
      <c r="M14" s="187"/>
    </row>
    <row r="15" spans="1:13" ht="15.75">
      <c r="A15" s="77"/>
      <c r="B15" s="77"/>
      <c r="C15" s="77"/>
      <c r="D15" s="77"/>
      <c r="E15" s="77"/>
      <c r="F15" s="77"/>
      <c r="G15" s="77"/>
      <c r="H15" s="166" t="s">
        <v>228</v>
      </c>
      <c r="I15" s="166"/>
      <c r="J15" s="166"/>
      <c r="K15" s="166"/>
      <c r="L15" s="166"/>
      <c r="M15" s="166"/>
    </row>
    <row r="16" spans="1:13" ht="15.75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</row>
    <row r="17" spans="1:13" ht="15.7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15.7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15.7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5.75">
      <c r="A20" s="77"/>
      <c r="B20" s="77"/>
      <c r="C20" s="77"/>
      <c r="D20" s="77"/>
      <c r="E20" s="77"/>
      <c r="F20" s="77"/>
      <c r="G20" s="77"/>
      <c r="H20" s="166" t="s">
        <v>116</v>
      </c>
      <c r="I20" s="166"/>
      <c r="J20" s="166"/>
      <c r="K20" s="166"/>
      <c r="L20" s="166"/>
      <c r="M20" s="166"/>
    </row>
    <row r="22" spans="1:13">
      <c r="A22" s="43" t="s">
        <v>242</v>
      </c>
      <c r="B22" s="43"/>
      <c r="C22" s="43"/>
      <c r="D22" s="43"/>
      <c r="E22" s="43"/>
      <c r="F22" s="43"/>
      <c r="G22" s="43"/>
      <c r="H22" s="167" t="s">
        <v>219</v>
      </c>
      <c r="I22" s="167"/>
      <c r="J22" s="167"/>
      <c r="K22" s="167"/>
      <c r="L22" s="167"/>
      <c r="M22" s="167"/>
    </row>
    <row r="23" spans="1:13">
      <c r="A23" s="45" t="s">
        <v>27</v>
      </c>
      <c r="B23" s="45"/>
      <c r="C23" s="45"/>
      <c r="D23" s="45"/>
      <c r="E23" s="45"/>
      <c r="F23" s="45"/>
      <c r="G23" s="45"/>
      <c r="H23" s="168" t="s">
        <v>42</v>
      </c>
      <c r="I23" s="168"/>
      <c r="J23" s="168"/>
      <c r="K23" s="168"/>
      <c r="L23" s="168"/>
      <c r="M23" s="168"/>
    </row>
    <row r="24" spans="1:13" ht="21">
      <c r="A24" s="46"/>
      <c r="B24" s="46"/>
      <c r="C24" s="46"/>
      <c r="D24" s="46"/>
      <c r="E24" s="47"/>
      <c r="F24" s="47"/>
      <c r="G24" s="47"/>
      <c r="H24" s="48"/>
      <c r="I24" s="49"/>
      <c r="J24" s="49"/>
      <c r="K24" s="49"/>
      <c r="L24" s="47"/>
      <c r="M24" s="47"/>
    </row>
    <row r="25" spans="1:13" ht="18.75">
      <c r="A25" s="169" t="s">
        <v>220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spans="1:13" ht="15.75">
      <c r="A26" s="170" t="s">
        <v>457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</row>
    <row r="27" spans="1:13" ht="30.75" customHeight="1">
      <c r="A27" s="171" t="s">
        <v>634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3" ht="18">
      <c r="A28" s="52"/>
      <c r="D28" s="53"/>
      <c r="E28" s="52"/>
      <c r="F28" s="52"/>
      <c r="G28" s="52"/>
    </row>
    <row r="29" spans="1:13" ht="30.75" customHeight="1">
      <c r="A29" s="172" t="s">
        <v>41</v>
      </c>
      <c r="B29" s="174" t="s">
        <v>38</v>
      </c>
      <c r="C29" s="175"/>
      <c r="D29" s="176" t="s">
        <v>43</v>
      </c>
      <c r="E29" s="177"/>
      <c r="F29" s="180" t="s">
        <v>3</v>
      </c>
      <c r="G29" s="181"/>
      <c r="H29" s="182"/>
      <c r="I29" s="183" t="s">
        <v>221</v>
      </c>
      <c r="J29" s="184"/>
      <c r="K29" s="185" t="s">
        <v>222</v>
      </c>
      <c r="L29" s="185" t="s">
        <v>223</v>
      </c>
      <c r="M29" s="185" t="s">
        <v>224</v>
      </c>
    </row>
    <row r="30" spans="1:13" ht="39.75" customHeight="1">
      <c r="A30" s="173"/>
      <c r="B30" s="7" t="s">
        <v>39</v>
      </c>
      <c r="C30" s="7" t="s">
        <v>40</v>
      </c>
      <c r="D30" s="178"/>
      <c r="E30" s="179"/>
      <c r="F30" s="10" t="s">
        <v>2</v>
      </c>
      <c r="G30" s="10" t="s">
        <v>1</v>
      </c>
      <c r="H30" s="9" t="s">
        <v>2</v>
      </c>
      <c r="I30" s="55" t="s">
        <v>225</v>
      </c>
      <c r="J30" s="55" t="s">
        <v>226</v>
      </c>
      <c r="K30" s="186"/>
      <c r="L30" s="186"/>
      <c r="M30" s="186"/>
    </row>
    <row r="31" spans="1:13" s="139" customFormat="1" ht="21" customHeight="1">
      <c r="A31" s="132">
        <v>1</v>
      </c>
      <c r="B31" s="133" t="s">
        <v>458</v>
      </c>
      <c r="C31" s="134">
        <v>1030</v>
      </c>
      <c r="D31" s="135" t="s">
        <v>459</v>
      </c>
      <c r="E31" s="136" t="s">
        <v>4</v>
      </c>
      <c r="F31" s="133">
        <v>14</v>
      </c>
      <c r="G31" s="133">
        <v>12</v>
      </c>
      <c r="H31" s="137" t="s">
        <v>61</v>
      </c>
      <c r="I31" s="38" t="s">
        <v>217</v>
      </c>
      <c r="J31" s="138">
        <v>8</v>
      </c>
      <c r="K31" s="87">
        <v>7.6</v>
      </c>
      <c r="L31" s="87">
        <f>ROUND((3*K31+2*J31+I31)/6,1)</f>
        <v>7.9</v>
      </c>
      <c r="M31" s="91" t="str">
        <f>IF(L31&lt;3.5,"KÉM",IF(L31&lt;=4.9,"YẾU",IF(L31&lt;=5.9,"TRUNG BÌNH",IF(L31&lt;=6.9,"TB KHÁ",IF(L31&lt;=7.9,"KHÁ",IF(L31&lt;=8.9,"GIỎI","XS"))))))</f>
        <v>KHÁ</v>
      </c>
    </row>
    <row r="32" spans="1:13" s="139" customFormat="1" ht="21" customHeight="1">
      <c r="A32" s="132">
        <v>2</v>
      </c>
      <c r="B32" s="122" t="s">
        <v>460</v>
      </c>
      <c r="C32" s="122">
        <v>1116</v>
      </c>
      <c r="D32" s="140" t="s">
        <v>461</v>
      </c>
      <c r="E32" s="37" t="s">
        <v>462</v>
      </c>
      <c r="F32" s="124" t="s">
        <v>81</v>
      </c>
      <c r="G32" s="124" t="s">
        <v>16</v>
      </c>
      <c r="H32" s="137" t="s">
        <v>140</v>
      </c>
      <c r="I32" s="38" t="s">
        <v>217</v>
      </c>
      <c r="J32" s="138">
        <v>6</v>
      </c>
      <c r="K32" s="87">
        <v>7.8</v>
      </c>
      <c r="L32" s="87">
        <f>ROUND((3*K32+2*J32+I32)/6,1)</f>
        <v>7.3</v>
      </c>
      <c r="M32" s="91" t="str">
        <f>IF(L32&lt;3.5,"KÉM",IF(L32&lt;=4.9,"YẾU",IF(L32&lt;=5.9,"TRUNG BÌNH",IF(L32&lt;=6.9,"TB KHÁ",IF(L32&lt;=7.9,"KHÁ",IF(L32&lt;=8.9,"GIỎI","XS"))))))</f>
        <v>KHÁ</v>
      </c>
    </row>
    <row r="33" spans="1:13" s="139" customFormat="1" ht="21" customHeight="1">
      <c r="A33" s="132">
        <v>3</v>
      </c>
      <c r="B33" s="122" t="s">
        <v>460</v>
      </c>
      <c r="C33" s="122">
        <v>1190</v>
      </c>
      <c r="D33" s="140" t="s">
        <v>126</v>
      </c>
      <c r="E33" s="37" t="s">
        <v>463</v>
      </c>
      <c r="F33" s="124" t="s">
        <v>5</v>
      </c>
      <c r="G33" s="124" t="s">
        <v>12</v>
      </c>
      <c r="H33" s="137" t="s">
        <v>90</v>
      </c>
      <c r="I33" s="38" t="s">
        <v>216</v>
      </c>
      <c r="J33" s="138">
        <v>7</v>
      </c>
      <c r="K33" s="87">
        <v>7.6</v>
      </c>
      <c r="L33" s="87">
        <f>ROUND((3*K33+2*J33+I33)/6,1)</f>
        <v>7.4</v>
      </c>
      <c r="M33" s="91" t="str">
        <f>IF(L33&lt;3.5,"KÉM",IF(L33&lt;=4.9,"YẾU",IF(L33&lt;=5.9,"TRUNG BÌNH",IF(L33&lt;=6.9,"TB KHÁ",IF(L33&lt;=7.9,"KHÁ",IF(L33&lt;=8.9,"GIỎI","XS"))))))</f>
        <v>KHÁ</v>
      </c>
    </row>
    <row r="34" spans="1:13" s="139" customFormat="1" ht="21" customHeight="1">
      <c r="A34" s="132">
        <v>4</v>
      </c>
      <c r="B34" s="122" t="s">
        <v>464</v>
      </c>
      <c r="C34" s="122">
        <v>1118</v>
      </c>
      <c r="D34" s="140" t="s">
        <v>465</v>
      </c>
      <c r="E34" s="37" t="s">
        <v>466</v>
      </c>
      <c r="F34" s="124" t="s">
        <v>11</v>
      </c>
      <c r="G34" s="124" t="s">
        <v>12</v>
      </c>
      <c r="H34" s="137" t="s">
        <v>287</v>
      </c>
      <c r="I34" s="38" t="s">
        <v>217</v>
      </c>
      <c r="J34" s="138">
        <v>8</v>
      </c>
      <c r="K34" s="87">
        <v>7.9</v>
      </c>
      <c r="L34" s="87">
        <f>ROUND((3*K34+2*J34+I34)/6,1)</f>
        <v>8</v>
      </c>
      <c r="M34" s="91" t="str">
        <f>IF(L34&lt;3.5,"KÉM",IF(L34&lt;=4.9,"YẾU",IF(L34&lt;=5.9,"TRUNG BÌNH",IF(L34&lt;=6.9,"TB KHÁ",IF(L34&lt;=7.9,"KHÁ",IF(L34&lt;=8.9,"GIỎI","XS"))))))</f>
        <v>GIỎI</v>
      </c>
    </row>
    <row r="35" spans="1:13">
      <c r="A35" s="62"/>
      <c r="B35" s="20"/>
      <c r="C35" s="20"/>
      <c r="D35" s="21"/>
      <c r="E35" s="63"/>
      <c r="F35" s="64"/>
      <c r="G35" s="64"/>
      <c r="H35" s="64"/>
      <c r="I35" s="65"/>
      <c r="J35" s="65"/>
      <c r="K35" s="66"/>
      <c r="L35" s="67"/>
      <c r="M35" s="68"/>
    </row>
    <row r="36" spans="1:13" ht="18.75">
      <c r="A36" s="69"/>
      <c r="B36" s="70" t="s">
        <v>235</v>
      </c>
      <c r="C36" s="71"/>
      <c r="D36" s="72"/>
      <c r="E36" s="73"/>
      <c r="F36" s="73"/>
      <c r="G36" s="73"/>
      <c r="H36" s="74"/>
      <c r="L36" s="75"/>
      <c r="M36" s="76"/>
    </row>
    <row r="37" spans="1:13" ht="15.75">
      <c r="A37" s="77"/>
      <c r="B37" s="77"/>
      <c r="C37" s="77"/>
      <c r="D37" s="77"/>
      <c r="E37" s="77"/>
      <c r="F37" s="77"/>
      <c r="G37" s="77"/>
      <c r="H37" s="187" t="s">
        <v>635</v>
      </c>
      <c r="I37" s="187"/>
      <c r="J37" s="187"/>
      <c r="K37" s="187"/>
      <c r="L37" s="187"/>
      <c r="M37" s="187"/>
    </row>
    <row r="38" spans="1:13" ht="15.75">
      <c r="A38" s="77"/>
      <c r="B38" s="77"/>
      <c r="C38" s="77"/>
      <c r="D38" s="77"/>
      <c r="E38" s="77"/>
      <c r="F38" s="77"/>
      <c r="G38" s="77"/>
      <c r="H38" s="166" t="s">
        <v>228</v>
      </c>
      <c r="I38" s="166"/>
      <c r="J38" s="166"/>
      <c r="K38" s="166"/>
      <c r="L38" s="166"/>
      <c r="M38" s="166"/>
    </row>
    <row r="39" spans="1:13" ht="15.7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  <row r="40" spans="1:13" ht="15.7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 ht="15.7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 ht="15.7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</row>
    <row r="43" spans="1:13" ht="15.75">
      <c r="A43" s="77"/>
      <c r="B43" s="77"/>
      <c r="C43" s="77"/>
      <c r="D43" s="77"/>
      <c r="E43" s="77"/>
      <c r="F43" s="77"/>
      <c r="G43" s="77"/>
      <c r="H43" s="166" t="s">
        <v>116</v>
      </c>
      <c r="I43" s="166"/>
      <c r="J43" s="166"/>
      <c r="K43" s="166"/>
      <c r="L43" s="166"/>
      <c r="M43" s="166"/>
    </row>
  </sheetData>
  <mergeCells count="32">
    <mergeCell ref="H37:M37"/>
    <mergeCell ref="H38:M38"/>
    <mergeCell ref="H43:M43"/>
    <mergeCell ref="A27:M27"/>
    <mergeCell ref="A29:A30"/>
    <mergeCell ref="B29:C29"/>
    <mergeCell ref="D29:E30"/>
    <mergeCell ref="F29:H29"/>
    <mergeCell ref="I29:J29"/>
    <mergeCell ref="K29:K30"/>
    <mergeCell ref="L29:L30"/>
    <mergeCell ref="M29:M30"/>
    <mergeCell ref="H20:M20"/>
    <mergeCell ref="H22:M22"/>
    <mergeCell ref="H23:M23"/>
    <mergeCell ref="A25:M25"/>
    <mergeCell ref="A26:M26"/>
    <mergeCell ref="K8:K9"/>
    <mergeCell ref="L8:L9"/>
    <mergeCell ref="M8:M9"/>
    <mergeCell ref="H14:M14"/>
    <mergeCell ref="H15:M15"/>
    <mergeCell ref="A8:A9"/>
    <mergeCell ref="B8:C8"/>
    <mergeCell ref="D8:E9"/>
    <mergeCell ref="F8:H8"/>
    <mergeCell ref="I8:J8"/>
    <mergeCell ref="H1:M1"/>
    <mergeCell ref="H2:M2"/>
    <mergeCell ref="A4:M4"/>
    <mergeCell ref="A5:M5"/>
    <mergeCell ref="A6:M6"/>
  </mergeCells>
  <conditionalFormatting sqref="D10:E11">
    <cfRule type="expression" dxfId="7" priority="2" stopIfTrue="1">
      <formula>"11XD2"</formula>
    </cfRule>
  </conditionalFormatting>
  <conditionalFormatting sqref="D31:E34">
    <cfRule type="expression" dxfId="6" priority="1" stopIfTrue="1">
      <formula>"11XD2"</formula>
    </cfRule>
  </conditionalFormatting>
  <pageMargins left="0.51181102362204722" right="0" top="0.35433070866141736" bottom="0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AE25-C560-487F-878D-D6BE9A273819}">
  <sheetPr>
    <tabColor rgb="FF00B0F0"/>
  </sheetPr>
  <dimension ref="A1:M61"/>
  <sheetViews>
    <sheetView topLeftCell="A28" workbookViewId="0">
      <selection activeCell="L52" activeCellId="3" sqref="I31:J32 L31:M32 I52:J52 L52:M52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6.5703125" customWidth="1"/>
    <col min="5" max="5" width="7.425781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28515625" customWidth="1"/>
    <col min="13" max="13" width="14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467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57">
        <v>1</v>
      </c>
      <c r="B10" s="24" t="s">
        <v>470</v>
      </c>
      <c r="C10" s="119">
        <v>422</v>
      </c>
      <c r="D10" s="25" t="s">
        <v>471</v>
      </c>
      <c r="E10" s="6" t="s">
        <v>109</v>
      </c>
      <c r="F10" s="12">
        <v>18</v>
      </c>
      <c r="G10" s="22">
        <v>10</v>
      </c>
      <c r="H10" s="12">
        <v>1993</v>
      </c>
      <c r="I10" s="8" t="s">
        <v>216</v>
      </c>
      <c r="J10" s="92">
        <v>8</v>
      </c>
      <c r="K10" s="58">
        <v>7.4</v>
      </c>
      <c r="L10" s="59">
        <f>ROUND((3*K10+2*J10+I10)/6,1)</f>
        <v>7.6</v>
      </c>
      <c r="M10" s="60" t="str">
        <f>IF(L10&lt;3.5,"KÉM",IF(L10&lt;=4.9,"YẾU",IF(L10&lt;=5.9,"TRUNG BÌNH",IF(L10&lt;=6.9,"TB KHÁ",IF(L10&lt;=7.9,"KHÁ",IF(L10&lt;=8.9,"GIỎI","XS"))))))</f>
        <v>KHÁ</v>
      </c>
    </row>
    <row r="11" spans="1:13" s="61" customFormat="1" ht="21" customHeight="1">
      <c r="A11" s="57">
        <v>2</v>
      </c>
      <c r="B11" s="4" t="s">
        <v>472</v>
      </c>
      <c r="C11" s="141">
        <v>1063</v>
      </c>
      <c r="D11" s="5" t="s">
        <v>473</v>
      </c>
      <c r="E11" s="6" t="s">
        <v>166</v>
      </c>
      <c r="F11" s="4">
        <v>26</v>
      </c>
      <c r="G11" s="30" t="s">
        <v>11</v>
      </c>
      <c r="H11" s="30">
        <v>2000</v>
      </c>
      <c r="I11" s="8" t="s">
        <v>216</v>
      </c>
      <c r="J11" s="92">
        <v>8</v>
      </c>
      <c r="K11" s="58">
        <v>7.5</v>
      </c>
      <c r="L11" s="59">
        <f>ROUND((3*K11+2*J11+I11)/6,1)</f>
        <v>7.7</v>
      </c>
      <c r="M11" s="60" t="str">
        <f>IF(L11&lt;3.5,"KÉM",IF(L11&lt;=4.9,"YẾU",IF(L11&lt;=5.9,"TRUNG BÌNH",IF(L11&lt;=6.9,"TB KHÁ",IF(L11&lt;=7.9,"KHÁ",IF(L11&lt;=8.9,"GIỎI","XS"))))))</f>
        <v>KHÁ</v>
      </c>
    </row>
    <row r="12" spans="1:13" s="61" customFormat="1" ht="9.75" customHeight="1">
      <c r="A12" s="62"/>
      <c r="B12" s="20"/>
      <c r="C12" s="20"/>
      <c r="D12" s="21"/>
      <c r="E12" s="63"/>
      <c r="F12" s="64"/>
      <c r="G12" s="64"/>
      <c r="H12" s="64"/>
      <c r="I12" s="65"/>
      <c r="J12" s="65"/>
      <c r="K12" s="66"/>
      <c r="L12" s="67"/>
      <c r="M12" s="68"/>
    </row>
    <row r="13" spans="1:13" ht="18.75">
      <c r="A13" s="69"/>
      <c r="B13" s="70" t="s">
        <v>238</v>
      </c>
      <c r="C13" s="71"/>
      <c r="D13" s="72"/>
      <c r="E13" s="73"/>
      <c r="F13" s="73"/>
      <c r="G13" s="73"/>
      <c r="H13" s="74"/>
      <c r="L13" s="75"/>
      <c r="M13" s="76"/>
    </row>
    <row r="14" spans="1:13" s="77" customFormat="1" ht="17.25" customHeight="1">
      <c r="H14" s="187" t="s">
        <v>635</v>
      </c>
      <c r="I14" s="187"/>
      <c r="J14" s="187"/>
      <c r="K14" s="187"/>
      <c r="L14" s="187"/>
      <c r="M14" s="187"/>
    </row>
    <row r="15" spans="1:13" s="77" customFormat="1" ht="17.25" customHeight="1">
      <c r="H15" s="166" t="s">
        <v>228</v>
      </c>
      <c r="I15" s="166"/>
      <c r="J15" s="166"/>
      <c r="K15" s="166"/>
      <c r="L15" s="166"/>
      <c r="M15" s="166"/>
    </row>
    <row r="16" spans="1:13" s="77" customFormat="1" ht="15.75"/>
    <row r="17" spans="1:13" s="77" customFormat="1" ht="15.75"/>
    <row r="18" spans="1:13" s="77" customFormat="1" ht="15.75"/>
    <row r="19" spans="1:13" s="77" customFormat="1" ht="15.75"/>
    <row r="20" spans="1:13" s="77" customFormat="1" ht="15.75">
      <c r="H20" s="166" t="s">
        <v>116</v>
      </c>
      <c r="I20" s="166"/>
      <c r="J20" s="166"/>
      <c r="K20" s="166"/>
      <c r="L20" s="166"/>
      <c r="M20" s="166"/>
    </row>
    <row r="21" spans="1:13" ht="15.75">
      <c r="A21" s="77"/>
      <c r="B21" s="77"/>
      <c r="C21" s="77"/>
      <c r="D21" s="77"/>
      <c r="E21" s="77"/>
      <c r="F21" s="77"/>
      <c r="G21" s="77"/>
      <c r="H21" s="78"/>
      <c r="I21" s="79"/>
      <c r="J21" s="79"/>
      <c r="K21" s="79"/>
      <c r="L21" s="79"/>
      <c r="M21" s="79"/>
    </row>
    <row r="22" spans="1:13">
      <c r="A22" s="43" t="s">
        <v>242</v>
      </c>
      <c r="B22" s="43"/>
      <c r="C22" s="43"/>
      <c r="D22" s="43"/>
      <c r="E22" s="43"/>
      <c r="F22" s="43"/>
      <c r="G22" s="43"/>
      <c r="H22" s="167" t="s">
        <v>219</v>
      </c>
      <c r="I22" s="167"/>
      <c r="J22" s="167"/>
      <c r="K22" s="167"/>
      <c r="L22" s="167"/>
      <c r="M22" s="167"/>
    </row>
    <row r="23" spans="1:13">
      <c r="A23" s="45" t="s">
        <v>27</v>
      </c>
      <c r="B23" s="45"/>
      <c r="C23" s="45"/>
      <c r="D23" s="45"/>
      <c r="E23" s="45"/>
      <c r="F23" s="45"/>
      <c r="G23" s="45"/>
      <c r="H23" s="168" t="s">
        <v>42</v>
      </c>
      <c r="I23" s="168"/>
      <c r="J23" s="168"/>
      <c r="K23" s="168"/>
      <c r="L23" s="168"/>
      <c r="M23" s="168"/>
    </row>
    <row r="24" spans="1:13" ht="21">
      <c r="A24" s="46"/>
      <c r="B24" s="46"/>
      <c r="C24" s="46"/>
      <c r="D24" s="46"/>
      <c r="E24" s="47"/>
      <c r="F24" s="47"/>
      <c r="G24" s="47"/>
      <c r="H24" s="48"/>
      <c r="I24" s="49"/>
      <c r="J24" s="49"/>
      <c r="K24" s="49"/>
      <c r="L24" s="47"/>
      <c r="M24" s="47"/>
    </row>
    <row r="25" spans="1:13" ht="18.75">
      <c r="A25" s="169" t="s">
        <v>220</v>
      </c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spans="1:13" ht="15.75">
      <c r="A26" s="170" t="s">
        <v>468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</row>
    <row r="27" spans="1:13" ht="33" customHeight="1">
      <c r="A27" s="171" t="s">
        <v>634</v>
      </c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</row>
    <row r="28" spans="1:13" ht="18">
      <c r="A28" s="52"/>
      <c r="D28" s="53"/>
      <c r="E28" s="52"/>
      <c r="F28" s="52"/>
      <c r="G28" s="52"/>
    </row>
    <row r="29" spans="1:13">
      <c r="A29" s="172" t="s">
        <v>41</v>
      </c>
      <c r="B29" s="174" t="s">
        <v>38</v>
      </c>
      <c r="C29" s="175"/>
      <c r="D29" s="176" t="s">
        <v>43</v>
      </c>
      <c r="E29" s="177"/>
      <c r="F29" s="180" t="s">
        <v>3</v>
      </c>
      <c r="G29" s="181"/>
      <c r="H29" s="182"/>
      <c r="I29" s="183" t="s">
        <v>221</v>
      </c>
      <c r="J29" s="184"/>
      <c r="K29" s="185" t="s">
        <v>222</v>
      </c>
      <c r="L29" s="185" t="s">
        <v>223</v>
      </c>
      <c r="M29" s="185" t="s">
        <v>224</v>
      </c>
    </row>
    <row r="30" spans="1:13" ht="48">
      <c r="A30" s="173"/>
      <c r="B30" s="7" t="s">
        <v>39</v>
      </c>
      <c r="C30" s="7" t="s">
        <v>40</v>
      </c>
      <c r="D30" s="178"/>
      <c r="E30" s="179"/>
      <c r="F30" s="10" t="s">
        <v>2</v>
      </c>
      <c r="G30" s="10" t="s">
        <v>1</v>
      </c>
      <c r="H30" s="9" t="s">
        <v>2</v>
      </c>
      <c r="I30" s="55" t="s">
        <v>225</v>
      </c>
      <c r="J30" s="55" t="s">
        <v>226</v>
      </c>
      <c r="K30" s="186"/>
      <c r="L30" s="186"/>
      <c r="M30" s="186"/>
    </row>
    <row r="31" spans="1:13" ht="21" customHeight="1">
      <c r="A31" s="57">
        <v>1</v>
      </c>
      <c r="B31" s="16" t="s">
        <v>474</v>
      </c>
      <c r="C31" s="17">
        <v>845</v>
      </c>
      <c r="D31" s="83" t="s">
        <v>475</v>
      </c>
      <c r="E31" s="82" t="s">
        <v>110</v>
      </c>
      <c r="F31" s="84">
        <v>2</v>
      </c>
      <c r="G31" s="85">
        <v>9</v>
      </c>
      <c r="H31" s="4">
        <v>2005</v>
      </c>
      <c r="I31" s="8" t="s">
        <v>216</v>
      </c>
      <c r="J31" s="8" t="s">
        <v>246</v>
      </c>
      <c r="K31" s="58">
        <v>7.1</v>
      </c>
      <c r="L31" s="59">
        <f>ROUND((3*K31+2*J31+I31)/6,1)</f>
        <v>7</v>
      </c>
      <c r="M31" s="60" t="str">
        <f>IF(L31&lt;3.5,"KÉM",IF(L31&lt;=4.9,"YẾU",IF(L31&lt;=5.9,"TRUNG BÌNH",IF(L31&lt;=6.9,"TB KHÁ",IF(L31&lt;=7.9,"KHÁ",IF(L31&lt;=8.9,"GIỎI","XS"))))))</f>
        <v>KHÁ</v>
      </c>
    </row>
    <row r="32" spans="1:13" ht="21" customHeight="1">
      <c r="A32" s="57">
        <v>2</v>
      </c>
      <c r="B32" s="24" t="s">
        <v>476</v>
      </c>
      <c r="C32" s="24">
        <v>1118</v>
      </c>
      <c r="D32" s="25" t="s">
        <v>182</v>
      </c>
      <c r="E32" s="37" t="s">
        <v>477</v>
      </c>
      <c r="F32" s="29" t="s">
        <v>12</v>
      </c>
      <c r="G32" s="29" t="s">
        <v>13</v>
      </c>
      <c r="H32" s="24">
        <v>2008</v>
      </c>
      <c r="I32" s="92">
        <v>7</v>
      </c>
      <c r="J32" s="8" t="s">
        <v>246</v>
      </c>
      <c r="K32" s="58">
        <v>7.5</v>
      </c>
      <c r="L32" s="59">
        <f>ROUND((3*K32+2*J32+I32)/6,1)</f>
        <v>7.1</v>
      </c>
      <c r="M32" s="60" t="str">
        <f>IF(L32&lt;3.5,"KÉM",IF(L32&lt;=4.9,"YẾU",IF(L32&lt;=5.9,"TRUNG BÌNH",IF(L32&lt;=6.9,"TB KHÁ",IF(L32&lt;=7.9,"KHÁ",IF(L32&lt;=8.9,"GIỎI","XS"))))))</f>
        <v>KHÁ</v>
      </c>
    </row>
    <row r="33" spans="1:13">
      <c r="A33" s="62"/>
      <c r="B33" s="20"/>
      <c r="C33" s="20"/>
      <c r="D33" s="21"/>
      <c r="E33" s="63"/>
      <c r="F33" s="64"/>
      <c r="G33" s="64"/>
      <c r="H33" s="64"/>
      <c r="I33" s="65"/>
      <c r="J33" s="65"/>
      <c r="K33" s="66"/>
      <c r="L33" s="67"/>
      <c r="M33" s="68"/>
    </row>
    <row r="34" spans="1:13" ht="18.75">
      <c r="A34" s="69"/>
      <c r="B34" s="70" t="s">
        <v>238</v>
      </c>
      <c r="C34" s="71"/>
      <c r="D34" s="72"/>
      <c r="E34" s="73"/>
      <c r="F34" s="73"/>
      <c r="G34" s="73"/>
      <c r="H34" s="74"/>
      <c r="L34" s="75"/>
      <c r="M34" s="76"/>
    </row>
    <row r="35" spans="1:13" ht="15.75">
      <c r="A35" s="77"/>
      <c r="B35" s="77"/>
      <c r="C35" s="77"/>
      <c r="D35" s="77"/>
      <c r="E35" s="77"/>
      <c r="F35" s="77"/>
      <c r="G35" s="77"/>
      <c r="H35" s="187" t="s">
        <v>635</v>
      </c>
      <c r="I35" s="187"/>
      <c r="J35" s="187"/>
      <c r="K35" s="187"/>
      <c r="L35" s="187"/>
      <c r="M35" s="187"/>
    </row>
    <row r="36" spans="1:13" ht="15.75">
      <c r="A36" s="77"/>
      <c r="B36" s="77"/>
      <c r="C36" s="77"/>
      <c r="D36" s="77"/>
      <c r="E36" s="77"/>
      <c r="F36" s="77"/>
      <c r="G36" s="77"/>
      <c r="H36" s="166" t="s">
        <v>228</v>
      </c>
      <c r="I36" s="166"/>
      <c r="J36" s="166"/>
      <c r="K36" s="166"/>
      <c r="L36" s="166"/>
      <c r="M36" s="166"/>
    </row>
    <row r="37" spans="1:13" ht="15.75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</row>
    <row r="38" spans="1:13" ht="15.75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</row>
    <row r="39" spans="1:13" ht="15.7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</row>
    <row r="40" spans="1:13" ht="15.7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 ht="15.75">
      <c r="A41" s="77"/>
      <c r="B41" s="77"/>
      <c r="C41" s="77"/>
      <c r="D41" s="77"/>
      <c r="E41" s="77"/>
      <c r="F41" s="77"/>
      <c r="G41" s="77"/>
      <c r="H41" s="166" t="s">
        <v>116</v>
      </c>
      <c r="I41" s="166"/>
      <c r="J41" s="166"/>
      <c r="K41" s="166"/>
      <c r="L41" s="166"/>
      <c r="M41" s="166"/>
    </row>
    <row r="43" spans="1:13">
      <c r="A43" s="43" t="s">
        <v>242</v>
      </c>
      <c r="B43" s="43"/>
      <c r="C43" s="43"/>
      <c r="D43" s="43"/>
      <c r="E43" s="43"/>
      <c r="F43" s="43"/>
      <c r="G43" s="43"/>
      <c r="H43" s="167" t="s">
        <v>219</v>
      </c>
      <c r="I43" s="167"/>
      <c r="J43" s="167"/>
      <c r="K43" s="167"/>
      <c r="L43" s="167"/>
      <c r="M43" s="167"/>
    </row>
    <row r="44" spans="1:13">
      <c r="A44" s="45" t="s">
        <v>27</v>
      </c>
      <c r="B44" s="45"/>
      <c r="C44" s="45"/>
      <c r="D44" s="45"/>
      <c r="E44" s="45"/>
      <c r="F44" s="45"/>
      <c r="G44" s="45"/>
      <c r="H44" s="168" t="s">
        <v>42</v>
      </c>
      <c r="I44" s="168"/>
      <c r="J44" s="168"/>
      <c r="K44" s="168"/>
      <c r="L44" s="168"/>
      <c r="M44" s="168"/>
    </row>
    <row r="45" spans="1:13" ht="21">
      <c r="A45" s="46"/>
      <c r="B45" s="46"/>
      <c r="C45" s="46"/>
      <c r="D45" s="46"/>
      <c r="E45" s="47"/>
      <c r="F45" s="47"/>
      <c r="G45" s="47"/>
      <c r="H45" s="48"/>
      <c r="I45" s="49"/>
      <c r="J45" s="49"/>
      <c r="K45" s="49"/>
      <c r="L45" s="47"/>
      <c r="M45" s="47"/>
    </row>
    <row r="46" spans="1:13" ht="18.75">
      <c r="A46" s="169" t="s">
        <v>220</v>
      </c>
      <c r="B46" s="169"/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</row>
    <row r="47" spans="1:13" ht="15.75">
      <c r="A47" s="170" t="s">
        <v>469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</row>
    <row r="48" spans="1:13" ht="33" customHeight="1">
      <c r="A48" s="171" t="s">
        <v>634</v>
      </c>
      <c r="B48" s="171"/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</row>
    <row r="49" spans="1:13" ht="18">
      <c r="A49" s="52"/>
      <c r="D49" s="53"/>
      <c r="E49" s="52"/>
      <c r="F49" s="52"/>
      <c r="G49" s="52"/>
    </row>
    <row r="50" spans="1:13">
      <c r="A50" s="172" t="s">
        <v>41</v>
      </c>
      <c r="B50" s="174" t="s">
        <v>38</v>
      </c>
      <c r="C50" s="175"/>
      <c r="D50" s="176" t="s">
        <v>43</v>
      </c>
      <c r="E50" s="177"/>
      <c r="F50" s="180" t="s">
        <v>3</v>
      </c>
      <c r="G50" s="181"/>
      <c r="H50" s="182"/>
      <c r="I50" s="183" t="s">
        <v>221</v>
      </c>
      <c r="J50" s="184"/>
      <c r="K50" s="185" t="s">
        <v>222</v>
      </c>
      <c r="L50" s="185" t="s">
        <v>223</v>
      </c>
      <c r="M50" s="185" t="s">
        <v>224</v>
      </c>
    </row>
    <row r="51" spans="1:13" ht="48">
      <c r="A51" s="173"/>
      <c r="B51" s="7" t="s">
        <v>39</v>
      </c>
      <c r="C51" s="7" t="s">
        <v>40</v>
      </c>
      <c r="D51" s="178"/>
      <c r="E51" s="179"/>
      <c r="F51" s="10" t="s">
        <v>2</v>
      </c>
      <c r="G51" s="10" t="s">
        <v>1</v>
      </c>
      <c r="H51" s="9" t="s">
        <v>2</v>
      </c>
      <c r="I51" s="55" t="s">
        <v>225</v>
      </c>
      <c r="J51" s="55" t="s">
        <v>226</v>
      </c>
      <c r="K51" s="186"/>
      <c r="L51" s="186"/>
      <c r="M51" s="186"/>
    </row>
    <row r="52" spans="1:13" ht="21" customHeight="1">
      <c r="A52" s="57">
        <v>1</v>
      </c>
      <c r="B52" s="24" t="s">
        <v>478</v>
      </c>
      <c r="C52" s="24">
        <v>1136</v>
      </c>
      <c r="D52" s="25" t="s">
        <v>479</v>
      </c>
      <c r="E52" s="28" t="s">
        <v>480</v>
      </c>
      <c r="F52" s="29" t="s">
        <v>56</v>
      </c>
      <c r="G52" s="125" t="s">
        <v>11</v>
      </c>
      <c r="H52" s="1" t="s">
        <v>98</v>
      </c>
      <c r="I52" s="92">
        <v>8</v>
      </c>
      <c r="J52" s="8" t="s">
        <v>217</v>
      </c>
      <c r="K52" s="58">
        <v>8.1999999999999993</v>
      </c>
      <c r="L52" s="59">
        <f>ROUND((3*K52+2*J52+I52)/6,1)</f>
        <v>8.3000000000000007</v>
      </c>
      <c r="M52" s="60" t="str">
        <f>IF(L52&lt;3.5,"KÉM",IF(L52&lt;=4.9,"YẾU",IF(L52&lt;=5.9,"TRUNG BÌNH",IF(L52&lt;=6.9,"TB KHÁ",IF(L52&lt;=7.9,"KHÁ",IF(L52&lt;=8.9,"GIỎI","XS"))))))</f>
        <v>GIỎI</v>
      </c>
    </row>
    <row r="53" spans="1:13">
      <c r="A53" s="62"/>
      <c r="B53" s="20"/>
      <c r="C53" s="20"/>
      <c r="D53" s="21"/>
      <c r="E53" s="63"/>
      <c r="F53" s="64"/>
      <c r="G53" s="64"/>
      <c r="H53" s="64"/>
      <c r="I53" s="65"/>
      <c r="J53" s="65"/>
      <c r="K53" s="66"/>
      <c r="L53" s="67"/>
      <c r="M53" s="68"/>
    </row>
    <row r="54" spans="1:13" ht="18.75">
      <c r="A54" s="69"/>
      <c r="B54" s="70" t="s">
        <v>227</v>
      </c>
      <c r="C54" s="71"/>
      <c r="D54" s="72"/>
      <c r="E54" s="73"/>
      <c r="F54" s="73"/>
      <c r="G54" s="73"/>
      <c r="H54" s="74"/>
      <c r="L54" s="75"/>
      <c r="M54" s="76"/>
    </row>
    <row r="55" spans="1:13" ht="15.75">
      <c r="A55" s="77"/>
      <c r="B55" s="77"/>
      <c r="C55" s="77"/>
      <c r="D55" s="77"/>
      <c r="E55" s="77"/>
      <c r="F55" s="77"/>
      <c r="G55" s="77"/>
      <c r="H55" s="187" t="s">
        <v>635</v>
      </c>
      <c r="I55" s="187"/>
      <c r="J55" s="187"/>
      <c r="K55" s="187"/>
      <c r="L55" s="187"/>
      <c r="M55" s="187"/>
    </row>
    <row r="56" spans="1:13" ht="15.75">
      <c r="A56" s="77"/>
      <c r="B56" s="77"/>
      <c r="C56" s="77"/>
      <c r="D56" s="77"/>
      <c r="E56" s="77"/>
      <c r="F56" s="77"/>
      <c r="G56" s="77"/>
      <c r="H56" s="166" t="s">
        <v>228</v>
      </c>
      <c r="I56" s="166"/>
      <c r="J56" s="166"/>
      <c r="K56" s="166"/>
      <c r="L56" s="166"/>
      <c r="M56" s="166"/>
    </row>
    <row r="57" spans="1:13" ht="15.75">
      <c r="A57" s="77"/>
      <c r="B57" s="77"/>
      <c r="C57" s="77"/>
      <c r="D57" s="77"/>
      <c r="E57" s="77"/>
      <c r="F57" s="77"/>
      <c r="G57" s="77"/>
      <c r="H57" s="77"/>
      <c r="I57" s="77"/>
      <c r="J57" s="77"/>
      <c r="K57" s="77"/>
      <c r="L57" s="77"/>
      <c r="M57" s="77"/>
    </row>
    <row r="58" spans="1:13" ht="15.75">
      <c r="A58" s="77"/>
      <c r="B58" s="77"/>
      <c r="C58" s="77"/>
      <c r="D58" s="77"/>
      <c r="E58" s="77"/>
      <c r="F58" s="77"/>
      <c r="G58" s="77"/>
      <c r="H58" s="77"/>
      <c r="I58" s="77"/>
      <c r="J58" s="77"/>
      <c r="K58" s="77"/>
      <c r="L58" s="77"/>
      <c r="M58" s="77"/>
    </row>
    <row r="59" spans="1:13" ht="15.75">
      <c r="A59" s="77"/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</row>
    <row r="60" spans="1:13" ht="15.75">
      <c r="A60" s="77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</row>
    <row r="61" spans="1:13" ht="15.75">
      <c r="A61" s="77"/>
      <c r="B61" s="77"/>
      <c r="C61" s="77"/>
      <c r="D61" s="77"/>
      <c r="E61" s="77"/>
      <c r="F61" s="77"/>
      <c r="G61" s="77"/>
      <c r="H61" s="166" t="s">
        <v>116</v>
      </c>
      <c r="I61" s="166"/>
      <c r="J61" s="166"/>
      <c r="K61" s="166"/>
      <c r="L61" s="166"/>
      <c r="M61" s="166"/>
    </row>
  </sheetData>
  <mergeCells count="48">
    <mergeCell ref="H55:M55"/>
    <mergeCell ref="H56:M56"/>
    <mergeCell ref="H61:M61"/>
    <mergeCell ref="A48:M48"/>
    <mergeCell ref="A50:A51"/>
    <mergeCell ref="B50:C50"/>
    <mergeCell ref="D50:E51"/>
    <mergeCell ref="F50:H50"/>
    <mergeCell ref="I50:J50"/>
    <mergeCell ref="K50:K51"/>
    <mergeCell ref="L50:L51"/>
    <mergeCell ref="M50:M51"/>
    <mergeCell ref="H41:M41"/>
    <mergeCell ref="H43:M43"/>
    <mergeCell ref="H44:M44"/>
    <mergeCell ref="A46:M46"/>
    <mergeCell ref="A47:M47"/>
    <mergeCell ref="K29:K30"/>
    <mergeCell ref="L29:L30"/>
    <mergeCell ref="M29:M30"/>
    <mergeCell ref="H35:M35"/>
    <mergeCell ref="H36:M36"/>
    <mergeCell ref="A29:A30"/>
    <mergeCell ref="B29:C29"/>
    <mergeCell ref="D29:E30"/>
    <mergeCell ref="F29:H29"/>
    <mergeCell ref="I29:J29"/>
    <mergeCell ref="H22:M22"/>
    <mergeCell ref="H23:M23"/>
    <mergeCell ref="A25:M25"/>
    <mergeCell ref="A26:M26"/>
    <mergeCell ref="A27:M27"/>
    <mergeCell ref="H20:M20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4:M14"/>
    <mergeCell ref="H15:M15"/>
  </mergeCells>
  <conditionalFormatting sqref="D10:E11">
    <cfRule type="expression" dxfId="5" priority="3" stopIfTrue="1">
      <formula>"11XD2"</formula>
    </cfRule>
  </conditionalFormatting>
  <conditionalFormatting sqref="D31:E32">
    <cfRule type="expression" dxfId="4" priority="2" stopIfTrue="1">
      <formula>"11XD2"</formula>
    </cfRule>
  </conditionalFormatting>
  <conditionalFormatting sqref="D52:E52">
    <cfRule type="expression" dxfId="3" priority="1" stopIfTrue="1">
      <formula>"11XD2"</formula>
    </cfRule>
  </conditionalFormatting>
  <pageMargins left="0.51181102362204722" right="0" top="0.35433070866141736" bottom="0" header="0.31496062992125984" footer="0.31496062992125984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7E18-862A-4A69-97A0-2F5BC000A998}">
  <sheetPr>
    <tabColor rgb="FF00B0F0"/>
  </sheetPr>
  <dimension ref="A1:M23"/>
  <sheetViews>
    <sheetView topLeftCell="A7" workbookViewId="0">
      <selection sqref="A1:M22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6.5703125" customWidth="1"/>
    <col min="5" max="5" width="7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7.5703125" customWidth="1"/>
    <col min="13" max="13" width="13.85546875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489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57">
        <v>1</v>
      </c>
      <c r="B10" s="118" t="s">
        <v>481</v>
      </c>
      <c r="C10" s="31" t="s">
        <v>44</v>
      </c>
      <c r="D10" s="5" t="s">
        <v>482</v>
      </c>
      <c r="E10" s="6" t="s">
        <v>26</v>
      </c>
      <c r="F10" s="14">
        <v>26</v>
      </c>
      <c r="G10" s="11">
        <v>9</v>
      </c>
      <c r="H10" s="12">
        <v>1981</v>
      </c>
      <c r="I10" s="116">
        <v>8.5</v>
      </c>
      <c r="J10" s="116">
        <v>8.8000000000000007</v>
      </c>
      <c r="K10" s="142">
        <v>8.1999999999999993</v>
      </c>
      <c r="L10" s="59">
        <f>ROUND((3*K10+2*J10+I10)/6,1)</f>
        <v>8.5</v>
      </c>
      <c r="M10" s="60" t="str">
        <f>IF(L10&lt;3.5,"KÉM",IF(L10&lt;=4.9,"YẾU",IF(L10&lt;=5.9,"TRUNG BÌNH",IF(L10&lt;=6.9,"TB KHÁ",IF(L10&lt;=7.9,"KHÁ",IF(L10&lt;=8.9,"GIỎI","XS"))))))</f>
        <v>GIỎI</v>
      </c>
    </row>
    <row r="11" spans="1:13" s="61" customFormat="1" ht="21" customHeight="1">
      <c r="A11" s="57">
        <v>2</v>
      </c>
      <c r="B11" s="4" t="s">
        <v>483</v>
      </c>
      <c r="C11" s="30">
        <v>647</v>
      </c>
      <c r="D11" s="25" t="s">
        <v>484</v>
      </c>
      <c r="E11" s="6" t="s">
        <v>4</v>
      </c>
      <c r="F11" s="13">
        <v>29</v>
      </c>
      <c r="G11" s="11">
        <v>6</v>
      </c>
      <c r="H11" s="12">
        <v>1983</v>
      </c>
      <c r="I11" s="116">
        <v>8.8000000000000007</v>
      </c>
      <c r="J11" s="116">
        <v>8.3000000000000007</v>
      </c>
      <c r="K11" s="142">
        <v>8.3000000000000007</v>
      </c>
      <c r="L11" s="59">
        <f t="shared" ref="L11:L13" si="0">ROUND((3*K11+2*J11+I11)/6,1)</f>
        <v>8.4</v>
      </c>
      <c r="M11" s="60" t="str">
        <f t="shared" ref="M11:M13" si="1">IF(L11&lt;3.5,"KÉM",IF(L11&lt;=4.9,"YẾU",IF(L11&lt;=5.9,"TRUNG BÌNH",IF(L11&lt;=6.9,"TB KHÁ",IF(L11&lt;=7.9,"KHÁ",IF(L11&lt;=8.9,"GIỎI","XS"))))))</f>
        <v>GIỎI</v>
      </c>
    </row>
    <row r="12" spans="1:13" s="61" customFormat="1" ht="21" customHeight="1">
      <c r="A12" s="57">
        <v>3</v>
      </c>
      <c r="B12" s="4" t="s">
        <v>485</v>
      </c>
      <c r="C12" s="30">
        <v>804</v>
      </c>
      <c r="D12" s="106" t="s">
        <v>486</v>
      </c>
      <c r="E12" s="36" t="s">
        <v>185</v>
      </c>
      <c r="F12" s="12">
        <v>20</v>
      </c>
      <c r="G12" s="100">
        <v>3</v>
      </c>
      <c r="H12" s="96">
        <v>1982</v>
      </c>
      <c r="I12" s="116">
        <v>8.3000000000000007</v>
      </c>
      <c r="J12" s="116">
        <v>8.5</v>
      </c>
      <c r="K12" s="142">
        <v>8.1999999999999993</v>
      </c>
      <c r="L12" s="59">
        <f t="shared" si="0"/>
        <v>8.3000000000000007</v>
      </c>
      <c r="M12" s="60" t="str">
        <f t="shared" si="1"/>
        <v>GIỎI</v>
      </c>
    </row>
    <row r="13" spans="1:13" s="61" customFormat="1" ht="21" customHeight="1">
      <c r="A13" s="57">
        <v>4</v>
      </c>
      <c r="B13" s="4" t="s">
        <v>487</v>
      </c>
      <c r="C13" s="30">
        <v>802</v>
      </c>
      <c r="D13" s="106" t="s">
        <v>488</v>
      </c>
      <c r="E13" s="36" t="s">
        <v>196</v>
      </c>
      <c r="F13" s="12">
        <v>20</v>
      </c>
      <c r="G13" s="100">
        <v>10</v>
      </c>
      <c r="H13" s="96">
        <v>1988</v>
      </c>
      <c r="I13" s="116">
        <v>9</v>
      </c>
      <c r="J13" s="116">
        <v>9</v>
      </c>
      <c r="K13" s="142">
        <v>7.9</v>
      </c>
      <c r="L13" s="59">
        <f t="shared" si="0"/>
        <v>8.5</v>
      </c>
      <c r="M13" s="60" t="str">
        <f t="shared" si="1"/>
        <v>GIỎI</v>
      </c>
    </row>
    <row r="14" spans="1:13" s="61" customFormat="1" ht="9.75" customHeight="1">
      <c r="A14" s="62"/>
      <c r="B14" s="20"/>
      <c r="C14" s="20"/>
      <c r="D14" s="21"/>
      <c r="E14" s="63"/>
      <c r="F14" s="64"/>
      <c r="G14" s="64"/>
      <c r="H14" s="64"/>
      <c r="I14" s="65"/>
      <c r="J14" s="65"/>
      <c r="K14" s="66"/>
      <c r="L14" s="67"/>
      <c r="M14" s="68"/>
    </row>
    <row r="15" spans="1:13" ht="18.75">
      <c r="A15" s="69"/>
      <c r="B15" s="70" t="s">
        <v>235</v>
      </c>
      <c r="C15" s="71"/>
      <c r="D15" s="72"/>
      <c r="E15" s="73"/>
      <c r="F15" s="73"/>
      <c r="G15" s="73"/>
      <c r="H15" s="74"/>
      <c r="L15" s="75"/>
      <c r="M15" s="76"/>
    </row>
    <row r="16" spans="1:13" s="77" customFormat="1" ht="17.25" customHeight="1">
      <c r="H16" s="187" t="s">
        <v>635</v>
      </c>
      <c r="I16" s="187"/>
      <c r="J16" s="187"/>
      <c r="K16" s="187"/>
      <c r="L16" s="187"/>
      <c r="M16" s="187"/>
    </row>
    <row r="17" spans="1:13" s="77" customFormat="1" ht="17.25" customHeight="1">
      <c r="H17" s="166" t="s">
        <v>228</v>
      </c>
      <c r="I17" s="166"/>
      <c r="J17" s="166"/>
      <c r="K17" s="166"/>
      <c r="L17" s="166"/>
      <c r="M17" s="166"/>
    </row>
    <row r="18" spans="1:13" s="77" customFormat="1" ht="15.75"/>
    <row r="19" spans="1:13" s="77" customFormat="1" ht="15.75"/>
    <row r="20" spans="1:13" s="77" customFormat="1" ht="15.75"/>
    <row r="21" spans="1:13" s="77" customFormat="1" ht="15.75"/>
    <row r="22" spans="1:13" s="77" customFormat="1" ht="15.75">
      <c r="H22" s="166" t="s">
        <v>116</v>
      </c>
      <c r="I22" s="166"/>
      <c r="J22" s="166"/>
      <c r="K22" s="166"/>
      <c r="L22" s="166"/>
      <c r="M22" s="166"/>
    </row>
    <row r="23" spans="1:13" ht="15.75">
      <c r="A23" s="77"/>
      <c r="B23" s="77"/>
      <c r="C23" s="77"/>
      <c r="D23" s="77"/>
      <c r="E23" s="77"/>
      <c r="F23" s="77"/>
      <c r="G23" s="77"/>
      <c r="H23" s="78"/>
      <c r="I23" s="79"/>
      <c r="J23" s="79"/>
      <c r="K23" s="79"/>
      <c r="L23" s="79"/>
      <c r="M23" s="79"/>
    </row>
  </sheetData>
  <mergeCells count="16">
    <mergeCell ref="H22:M22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6:M16"/>
    <mergeCell ref="H17:M17"/>
  </mergeCells>
  <pageMargins left="0.51181102362204722" right="0" top="0.15748031496062992" bottom="0" header="0.31496062992125984" footer="0.31496062992125984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CD89-2C4C-432D-ADEF-5B411B9FA888}">
  <sheetPr>
    <tabColor rgb="FF00B0F0"/>
  </sheetPr>
  <dimension ref="A1:M44"/>
  <sheetViews>
    <sheetView topLeftCell="A14" workbookViewId="0">
      <selection activeCell="A23" sqref="A23:M44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6.5703125" customWidth="1"/>
    <col min="5" max="5" width="6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8.28515625" customWidth="1"/>
    <col min="13" max="13" width="13.7109375" customWidth="1"/>
  </cols>
  <sheetData>
    <row r="1" spans="1:13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ht="21">
      <c r="A3" s="46"/>
      <c r="B3" s="46"/>
      <c r="C3" s="46"/>
      <c r="D3" s="46"/>
      <c r="E3" s="47"/>
      <c r="F3" s="47"/>
      <c r="G3" s="47"/>
      <c r="H3" s="48"/>
      <c r="I3" s="49"/>
      <c r="J3" s="49"/>
      <c r="K3" s="49"/>
      <c r="L3" s="47"/>
      <c r="M3" s="47"/>
    </row>
    <row r="4" spans="1:13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ht="15.75">
      <c r="A5" s="170" t="s">
        <v>516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ht="27.7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ht="37.5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ht="21" customHeight="1">
      <c r="A10" s="80">
        <v>1</v>
      </c>
      <c r="B10" s="24" t="s">
        <v>518</v>
      </c>
      <c r="C10" s="30">
        <v>667</v>
      </c>
      <c r="D10" s="25" t="s">
        <v>519</v>
      </c>
      <c r="E10" s="6" t="s">
        <v>131</v>
      </c>
      <c r="F10" s="13">
        <v>24</v>
      </c>
      <c r="G10" s="22">
        <v>7</v>
      </c>
      <c r="H10" s="2" t="s">
        <v>51</v>
      </c>
      <c r="I10" s="98">
        <v>8.5</v>
      </c>
      <c r="J10" s="98">
        <v>8</v>
      </c>
      <c r="K10" s="58">
        <v>8.3000000000000007</v>
      </c>
      <c r="L10" s="59">
        <f>ROUND((3*K10+2*J10+I10)/6,1)</f>
        <v>8.1999999999999993</v>
      </c>
      <c r="M10" s="60" t="str">
        <f>IF(L10&lt;3.5,"KÉM",IF(L10&lt;=4.9,"YẾU",IF(L10&lt;=5.9,"TRUNG BÌNH",IF(L10&lt;=6.9,"TB KHÁ",IF(L10&lt;=7.9,"KHÁ",IF(L10&lt;=8.9,"GIỎI","XS"))))))</f>
        <v>GIỎI</v>
      </c>
    </row>
    <row r="11" spans="1:13" ht="21" customHeight="1">
      <c r="A11" s="80">
        <v>2</v>
      </c>
      <c r="B11" s="4" t="s">
        <v>518</v>
      </c>
      <c r="C11" s="33">
        <v>688</v>
      </c>
      <c r="D11" s="25" t="s">
        <v>520</v>
      </c>
      <c r="E11" s="28" t="s">
        <v>521</v>
      </c>
      <c r="F11" s="110">
        <v>28</v>
      </c>
      <c r="G11" s="110">
        <v>3</v>
      </c>
      <c r="H11" s="2" t="s">
        <v>54</v>
      </c>
      <c r="I11" s="98">
        <v>8.5</v>
      </c>
      <c r="J11" s="98">
        <v>8.3000000000000007</v>
      </c>
      <c r="K11" s="58">
        <v>8.5</v>
      </c>
      <c r="L11" s="59">
        <f t="shared" ref="L11:L12" si="0">ROUND((3*K11+2*J11+I11)/6,1)</f>
        <v>8.4</v>
      </c>
      <c r="M11" s="60" t="str">
        <f t="shared" ref="M11:M12" si="1">IF(L11&lt;3.5,"KÉM",IF(L11&lt;=4.9,"YẾU",IF(L11&lt;=5.9,"TRUNG BÌNH",IF(L11&lt;=6.9,"TB KHÁ",IF(L11&lt;=7.9,"KHÁ",IF(L11&lt;=8.9,"GIỎI","XS"))))))</f>
        <v>GIỎI</v>
      </c>
    </row>
    <row r="12" spans="1:13" ht="21" customHeight="1">
      <c r="A12" s="80">
        <v>3</v>
      </c>
      <c r="B12" s="24" t="s">
        <v>522</v>
      </c>
      <c r="C12" s="24">
        <v>860</v>
      </c>
      <c r="D12" s="25" t="s">
        <v>121</v>
      </c>
      <c r="E12" s="37" t="s">
        <v>99</v>
      </c>
      <c r="F12" s="29" t="s">
        <v>78</v>
      </c>
      <c r="G12" s="29" t="s">
        <v>29</v>
      </c>
      <c r="H12" s="2" t="s">
        <v>87</v>
      </c>
      <c r="I12" s="98">
        <v>8.3000000000000007</v>
      </c>
      <c r="J12" s="98">
        <v>8</v>
      </c>
      <c r="K12" s="58">
        <v>8</v>
      </c>
      <c r="L12" s="59">
        <f t="shared" si="0"/>
        <v>8.1</v>
      </c>
      <c r="M12" s="60" t="str">
        <f t="shared" si="1"/>
        <v>GIỎI</v>
      </c>
    </row>
    <row r="13" spans="1:13">
      <c r="A13" s="62"/>
      <c r="B13" s="20"/>
      <c r="C13" s="20"/>
      <c r="D13" s="21"/>
      <c r="E13" s="63"/>
      <c r="F13" s="64"/>
      <c r="G13" s="64"/>
      <c r="H13" s="64"/>
      <c r="I13" s="65"/>
      <c r="J13" s="65"/>
      <c r="K13" s="66"/>
      <c r="L13" s="67"/>
      <c r="M13" s="68"/>
    </row>
    <row r="14" spans="1:13" ht="18.75">
      <c r="A14" s="69"/>
      <c r="B14" s="70" t="s">
        <v>523</v>
      </c>
      <c r="C14" s="71"/>
      <c r="D14" s="72"/>
      <c r="E14" s="73"/>
      <c r="F14" s="73"/>
      <c r="G14" s="73"/>
      <c r="H14" s="74"/>
      <c r="L14" s="75"/>
      <c r="M14" s="76"/>
    </row>
    <row r="15" spans="1:13" ht="15.75">
      <c r="A15" s="77"/>
      <c r="B15" s="77"/>
      <c r="C15" s="77"/>
      <c r="D15" s="77"/>
      <c r="E15" s="77"/>
      <c r="F15" s="77"/>
      <c r="G15" s="77"/>
      <c r="H15" s="187" t="s">
        <v>635</v>
      </c>
      <c r="I15" s="187"/>
      <c r="J15" s="187"/>
      <c r="K15" s="187"/>
      <c r="L15" s="187"/>
      <c r="M15" s="187"/>
    </row>
    <row r="16" spans="1:13" ht="15.75">
      <c r="A16" s="77"/>
      <c r="B16" s="77"/>
      <c r="C16" s="77"/>
      <c r="D16" s="77"/>
      <c r="E16" s="77"/>
      <c r="F16" s="77"/>
      <c r="G16" s="77"/>
      <c r="H16" s="166" t="s">
        <v>228</v>
      </c>
      <c r="I16" s="166"/>
      <c r="J16" s="166"/>
      <c r="K16" s="166"/>
      <c r="L16" s="166"/>
      <c r="M16" s="166"/>
    </row>
    <row r="17" spans="1:13" ht="15.75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15.75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</row>
    <row r="19" spans="1:13" ht="15.75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</row>
    <row r="20" spans="1:13" ht="15.75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</row>
    <row r="21" spans="1:13" ht="15.75">
      <c r="A21" s="77"/>
      <c r="B21" s="77"/>
      <c r="C21" s="77"/>
      <c r="D21" s="77"/>
      <c r="E21" s="77"/>
      <c r="F21" s="77"/>
      <c r="G21" s="77"/>
      <c r="H21" s="166" t="s">
        <v>116</v>
      </c>
      <c r="I21" s="166"/>
      <c r="J21" s="166"/>
      <c r="K21" s="166"/>
      <c r="L21" s="166"/>
      <c r="M21" s="166"/>
    </row>
    <row r="23" spans="1:13">
      <c r="A23" s="43" t="s">
        <v>242</v>
      </c>
      <c r="B23" s="43"/>
      <c r="C23" s="43"/>
      <c r="D23" s="43"/>
      <c r="E23" s="43"/>
      <c r="F23" s="43"/>
      <c r="G23" s="43"/>
      <c r="H23" s="167" t="s">
        <v>219</v>
      </c>
      <c r="I23" s="167"/>
      <c r="J23" s="167"/>
      <c r="K23" s="167"/>
      <c r="L23" s="167"/>
      <c r="M23" s="167"/>
    </row>
    <row r="24" spans="1:13">
      <c r="A24" s="45" t="s">
        <v>27</v>
      </c>
      <c r="B24" s="45"/>
      <c r="C24" s="45"/>
      <c r="D24" s="45"/>
      <c r="E24" s="45"/>
      <c r="F24" s="45"/>
      <c r="G24" s="45"/>
      <c r="H24" s="168" t="s">
        <v>42</v>
      </c>
      <c r="I24" s="168"/>
      <c r="J24" s="168"/>
      <c r="K24" s="168"/>
      <c r="L24" s="168"/>
      <c r="M24" s="168"/>
    </row>
    <row r="25" spans="1:13" ht="21">
      <c r="A25" s="46"/>
      <c r="B25" s="46"/>
      <c r="C25" s="46"/>
      <c r="D25" s="46"/>
      <c r="E25" s="47"/>
      <c r="F25" s="47"/>
      <c r="G25" s="47"/>
      <c r="H25" s="48"/>
      <c r="I25" s="49"/>
      <c r="J25" s="49"/>
      <c r="K25" s="49"/>
      <c r="L25" s="47"/>
      <c r="M25" s="47"/>
    </row>
    <row r="26" spans="1:13" ht="18.75">
      <c r="A26" s="169" t="s">
        <v>220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3" ht="15.75">
      <c r="A27" s="170" t="s">
        <v>517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</row>
    <row r="28" spans="1:13" ht="34.5" customHeight="1">
      <c r="A28" s="171" t="s">
        <v>634</v>
      </c>
      <c r="B28" s="171"/>
      <c r="C28" s="171"/>
      <c r="D28" s="171"/>
      <c r="E28" s="171"/>
      <c r="F28" s="171"/>
      <c r="G28" s="171"/>
      <c r="H28" s="171"/>
      <c r="I28" s="171"/>
      <c r="J28" s="171"/>
      <c r="K28" s="171"/>
      <c r="L28" s="171"/>
      <c r="M28" s="171"/>
    </row>
    <row r="29" spans="1:13" ht="18">
      <c r="A29" s="52"/>
      <c r="D29" s="53"/>
      <c r="E29" s="52"/>
      <c r="F29" s="52"/>
      <c r="G29" s="52"/>
    </row>
    <row r="30" spans="1:13">
      <c r="A30" s="172" t="s">
        <v>41</v>
      </c>
      <c r="B30" s="174" t="s">
        <v>38</v>
      </c>
      <c r="C30" s="175"/>
      <c r="D30" s="176" t="s">
        <v>43</v>
      </c>
      <c r="E30" s="177"/>
      <c r="F30" s="180" t="s">
        <v>3</v>
      </c>
      <c r="G30" s="181"/>
      <c r="H30" s="182"/>
      <c r="I30" s="183" t="s">
        <v>221</v>
      </c>
      <c r="J30" s="184"/>
      <c r="K30" s="185" t="s">
        <v>222</v>
      </c>
      <c r="L30" s="185" t="s">
        <v>223</v>
      </c>
      <c r="M30" s="185" t="s">
        <v>224</v>
      </c>
    </row>
    <row r="31" spans="1:13" ht="48">
      <c r="A31" s="173"/>
      <c r="B31" s="7" t="s">
        <v>39</v>
      </c>
      <c r="C31" s="7" t="s">
        <v>40</v>
      </c>
      <c r="D31" s="178"/>
      <c r="E31" s="179"/>
      <c r="F31" s="10" t="s">
        <v>2</v>
      </c>
      <c r="G31" s="10" t="s">
        <v>1</v>
      </c>
      <c r="H31" s="9" t="s">
        <v>2</v>
      </c>
      <c r="I31" s="55" t="s">
        <v>225</v>
      </c>
      <c r="J31" s="55" t="s">
        <v>226</v>
      </c>
      <c r="K31" s="186"/>
      <c r="L31" s="186"/>
      <c r="M31" s="186"/>
    </row>
    <row r="32" spans="1:13" ht="21" customHeight="1">
      <c r="A32" s="80">
        <v>1</v>
      </c>
      <c r="B32" s="24" t="s">
        <v>524</v>
      </c>
      <c r="C32" s="24">
        <v>822</v>
      </c>
      <c r="D32" s="25" t="s">
        <v>525</v>
      </c>
      <c r="E32" s="28" t="s">
        <v>112</v>
      </c>
      <c r="F32" s="29" t="s">
        <v>18</v>
      </c>
      <c r="G32" s="29" t="s">
        <v>10</v>
      </c>
      <c r="H32" s="3" t="s">
        <v>117</v>
      </c>
      <c r="I32" s="98">
        <v>6</v>
      </c>
      <c r="J32" s="98">
        <v>6.4</v>
      </c>
      <c r="K32" s="58">
        <v>7.4</v>
      </c>
      <c r="L32" s="59">
        <f t="shared" ref="L32" si="2">ROUND((3*K32+2*J32+I32)/6,1)</f>
        <v>6.8</v>
      </c>
      <c r="M32" s="60" t="str">
        <f t="shared" ref="M32" si="3">IF(L32&lt;3.5,"KÉM",IF(L32&lt;=4.9,"YẾU",IF(L32&lt;=5.9,"TRUNG BÌNH",IF(L32&lt;=6.9,"TB KHÁ",IF(L32&lt;=7.9,"KHÁ",IF(L32&lt;=8.9,"GIỎI","XS"))))))</f>
        <v>TB KHÁ</v>
      </c>
    </row>
    <row r="33" spans="1:13" ht="21" customHeight="1">
      <c r="A33" s="80">
        <v>2</v>
      </c>
      <c r="B33" s="24" t="s">
        <v>526</v>
      </c>
      <c r="C33" s="24">
        <v>1002</v>
      </c>
      <c r="D33" s="25" t="s">
        <v>527</v>
      </c>
      <c r="E33" s="28" t="s">
        <v>528</v>
      </c>
      <c r="F33" s="29" t="s">
        <v>7</v>
      </c>
      <c r="G33" s="29" t="s">
        <v>29</v>
      </c>
      <c r="H33" s="3" t="s">
        <v>75</v>
      </c>
      <c r="I33" s="98">
        <v>6</v>
      </c>
      <c r="J33" s="98">
        <v>7.5</v>
      </c>
      <c r="K33" s="58">
        <v>7.8</v>
      </c>
      <c r="L33" s="59">
        <f t="shared" ref="L33:L35" si="4">ROUND((3*K33+2*J33+I33)/6,1)</f>
        <v>7.4</v>
      </c>
      <c r="M33" s="60" t="str">
        <f t="shared" ref="M33:M35" si="5">IF(L33&lt;3.5,"KÉM",IF(L33&lt;=4.9,"YẾU",IF(L33&lt;=5.9,"TRUNG BÌNH",IF(L33&lt;=6.9,"TB KHÁ",IF(L33&lt;=7.9,"KHÁ",IF(L33&lt;=8.9,"GIỎI","XS"))))))</f>
        <v>KHÁ</v>
      </c>
    </row>
    <row r="34" spans="1:13" ht="21" customHeight="1">
      <c r="A34" s="80">
        <v>3</v>
      </c>
      <c r="B34" s="24" t="s">
        <v>529</v>
      </c>
      <c r="C34" s="24">
        <v>1127</v>
      </c>
      <c r="D34" s="25" t="s">
        <v>530</v>
      </c>
      <c r="E34" s="28" t="s">
        <v>129</v>
      </c>
      <c r="F34" s="29" t="s">
        <v>5</v>
      </c>
      <c r="G34" s="29" t="s">
        <v>12</v>
      </c>
      <c r="H34" s="3" t="s">
        <v>57</v>
      </c>
      <c r="I34" s="98">
        <v>6</v>
      </c>
      <c r="J34" s="98">
        <v>7.4</v>
      </c>
      <c r="K34" s="58">
        <v>7.2</v>
      </c>
      <c r="L34" s="59">
        <f t="shared" si="4"/>
        <v>7.1</v>
      </c>
      <c r="M34" s="60" t="str">
        <f t="shared" si="5"/>
        <v>KHÁ</v>
      </c>
    </row>
    <row r="35" spans="1:13" ht="21" customHeight="1">
      <c r="A35" s="80">
        <v>4</v>
      </c>
      <c r="B35" s="24" t="s">
        <v>529</v>
      </c>
      <c r="C35" s="24">
        <v>1128</v>
      </c>
      <c r="D35" s="25" t="s">
        <v>465</v>
      </c>
      <c r="E35" s="28" t="s">
        <v>531</v>
      </c>
      <c r="F35" s="29" t="s">
        <v>79</v>
      </c>
      <c r="G35" s="29" t="s">
        <v>11</v>
      </c>
      <c r="H35" s="3" t="s">
        <v>57</v>
      </c>
      <c r="I35" s="98">
        <v>6.5</v>
      </c>
      <c r="J35" s="98">
        <v>7.5</v>
      </c>
      <c r="K35" s="58">
        <v>7.3</v>
      </c>
      <c r="L35" s="59">
        <f t="shared" si="4"/>
        <v>7.2</v>
      </c>
      <c r="M35" s="60" t="str">
        <f t="shared" si="5"/>
        <v>KHÁ</v>
      </c>
    </row>
    <row r="36" spans="1:13">
      <c r="A36" s="62"/>
      <c r="B36" s="20"/>
      <c r="C36" s="20"/>
      <c r="D36" s="21"/>
      <c r="E36" s="63"/>
      <c r="F36" s="64"/>
      <c r="G36" s="64"/>
      <c r="H36" s="64"/>
      <c r="I36" s="65"/>
      <c r="J36" s="65"/>
      <c r="K36" s="66"/>
      <c r="L36" s="67"/>
      <c r="M36" s="68"/>
    </row>
    <row r="37" spans="1:13" ht="18.75">
      <c r="A37" s="69"/>
      <c r="B37" s="70" t="s">
        <v>235</v>
      </c>
      <c r="C37" s="71"/>
      <c r="D37" s="72"/>
      <c r="E37" s="73"/>
      <c r="F37" s="73"/>
      <c r="G37" s="73"/>
      <c r="H37" s="74"/>
      <c r="L37" s="75"/>
      <c r="M37" s="76"/>
    </row>
    <row r="38" spans="1:13" ht="15.75">
      <c r="A38" s="77"/>
      <c r="B38" s="77"/>
      <c r="C38" s="77"/>
      <c r="D38" s="77"/>
      <c r="E38" s="77"/>
      <c r="F38" s="77"/>
      <c r="G38" s="77"/>
      <c r="H38" s="187" t="s">
        <v>635</v>
      </c>
      <c r="I38" s="187"/>
      <c r="J38" s="187"/>
      <c r="K38" s="187"/>
      <c r="L38" s="187"/>
      <c r="M38" s="187"/>
    </row>
    <row r="39" spans="1:13" ht="15.75">
      <c r="A39" s="77"/>
      <c r="B39" s="77"/>
      <c r="C39" s="77"/>
      <c r="D39" s="77"/>
      <c r="E39" s="77"/>
      <c r="F39" s="77"/>
      <c r="G39" s="77"/>
      <c r="H39" s="166" t="s">
        <v>228</v>
      </c>
      <c r="I39" s="166"/>
      <c r="J39" s="166"/>
      <c r="K39" s="166"/>
      <c r="L39" s="166"/>
      <c r="M39" s="166"/>
    </row>
    <row r="40" spans="1:13" ht="15.75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</row>
    <row r="41" spans="1:13" ht="15.75">
      <c r="A41" s="77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</row>
    <row r="42" spans="1:13" ht="15.75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</row>
    <row r="43" spans="1:13" ht="15.75">
      <c r="A43" s="77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</row>
    <row r="44" spans="1:13" ht="15.75">
      <c r="A44" s="77"/>
      <c r="B44" s="77"/>
      <c r="C44" s="77"/>
      <c r="D44" s="77"/>
      <c r="E44" s="77"/>
      <c r="F44" s="77"/>
      <c r="G44" s="77"/>
      <c r="H44" s="166" t="s">
        <v>116</v>
      </c>
      <c r="I44" s="166"/>
      <c r="J44" s="166"/>
      <c r="K44" s="166"/>
      <c r="L44" s="166"/>
      <c r="M44" s="166"/>
    </row>
  </sheetData>
  <mergeCells count="32">
    <mergeCell ref="H21:M21"/>
    <mergeCell ref="K8:K9"/>
    <mergeCell ref="L8:L9"/>
    <mergeCell ref="M8:M9"/>
    <mergeCell ref="H15:M15"/>
    <mergeCell ref="H16:M16"/>
    <mergeCell ref="A8:A9"/>
    <mergeCell ref="B8:C8"/>
    <mergeCell ref="D8:E9"/>
    <mergeCell ref="F8:H8"/>
    <mergeCell ref="I8:J8"/>
    <mergeCell ref="H1:M1"/>
    <mergeCell ref="H2:M2"/>
    <mergeCell ref="A4:M4"/>
    <mergeCell ref="A5:M5"/>
    <mergeCell ref="A6:M6"/>
    <mergeCell ref="H23:M23"/>
    <mergeCell ref="H24:M24"/>
    <mergeCell ref="A26:M26"/>
    <mergeCell ref="A27:M27"/>
    <mergeCell ref="A28:M28"/>
    <mergeCell ref="A30:A31"/>
    <mergeCell ref="B30:C30"/>
    <mergeCell ref="D30:E31"/>
    <mergeCell ref="F30:H30"/>
    <mergeCell ref="I30:J30"/>
    <mergeCell ref="H44:M44"/>
    <mergeCell ref="K30:K31"/>
    <mergeCell ref="L30:L31"/>
    <mergeCell ref="M30:M31"/>
    <mergeCell ref="H38:M38"/>
    <mergeCell ref="H39:M39"/>
  </mergeCells>
  <pageMargins left="0.51181102362204722" right="0" top="0.35433070866141736" bottom="0" header="0.31496062992125984" footer="0.31496062992125984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AA229-38B2-4B5C-8F7D-292898C8BEDE}">
  <sheetPr>
    <tabColor rgb="FF00B0F0"/>
  </sheetPr>
  <dimension ref="A1:N76"/>
  <sheetViews>
    <sheetView topLeftCell="A60" workbookViewId="0">
      <selection activeCell="A51" sqref="A51:M76"/>
    </sheetView>
  </sheetViews>
  <sheetFormatPr defaultRowHeight="15"/>
  <cols>
    <col min="1" max="1" width="3" customWidth="1"/>
    <col min="2" max="2" width="8.28515625" customWidth="1"/>
    <col min="3" max="3" width="5.140625" customWidth="1"/>
    <col min="4" max="4" width="16.5703125" customWidth="1"/>
    <col min="5" max="5" width="6.140625" customWidth="1"/>
    <col min="6" max="7" width="4.28515625" customWidth="1"/>
    <col min="8" max="8" width="4.42578125" style="54" bestFit="1" customWidth="1"/>
    <col min="9" max="9" width="6.42578125" customWidth="1"/>
    <col min="10" max="10" width="7.140625" customWidth="1"/>
    <col min="11" max="12" width="8.140625" customWidth="1"/>
    <col min="13" max="13" width="13.42578125" customWidth="1"/>
  </cols>
  <sheetData>
    <row r="1" spans="1:13" s="44" customFormat="1" ht="15" customHeight="1">
      <c r="A1" s="43" t="s">
        <v>242</v>
      </c>
      <c r="B1" s="43"/>
      <c r="C1" s="43"/>
      <c r="D1" s="43"/>
      <c r="E1" s="43"/>
      <c r="F1" s="43"/>
      <c r="G1" s="43"/>
      <c r="H1" s="167" t="s">
        <v>219</v>
      </c>
      <c r="I1" s="167"/>
      <c r="J1" s="167"/>
      <c r="K1" s="167"/>
      <c r="L1" s="167"/>
      <c r="M1" s="167"/>
    </row>
    <row r="2" spans="1:13" s="44" customFormat="1" ht="17.25" customHeight="1">
      <c r="A2" s="45" t="s">
        <v>27</v>
      </c>
      <c r="B2" s="45"/>
      <c r="C2" s="45"/>
      <c r="D2" s="45"/>
      <c r="E2" s="45"/>
      <c r="F2" s="45"/>
      <c r="G2" s="45"/>
      <c r="H2" s="168" t="s">
        <v>42</v>
      </c>
      <c r="I2" s="168"/>
      <c r="J2" s="168"/>
      <c r="K2" s="168"/>
      <c r="L2" s="168"/>
      <c r="M2" s="168"/>
    </row>
    <row r="3" spans="1:13" s="47" customFormat="1" ht="21">
      <c r="A3" s="46"/>
      <c r="B3" s="46"/>
      <c r="C3" s="46"/>
      <c r="D3" s="46"/>
      <c r="H3" s="48"/>
      <c r="I3" s="49"/>
      <c r="J3" s="49"/>
      <c r="K3" s="49"/>
    </row>
    <row r="4" spans="1:13" s="50" customFormat="1" ht="18.75">
      <c r="A4" s="169" t="s">
        <v>220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3" s="47" customFormat="1" ht="15.75">
      <c r="A5" s="170" t="s">
        <v>577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</row>
    <row r="6" spans="1:13" s="51" customFormat="1" ht="31.5" customHeight="1">
      <c r="A6" s="171" t="s">
        <v>634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</row>
    <row r="7" spans="1:13" ht="18">
      <c r="A7" s="52"/>
      <c r="D7" s="53"/>
      <c r="E7" s="52"/>
      <c r="F7" s="52"/>
      <c r="G7" s="52"/>
    </row>
    <row r="8" spans="1:13" s="56" customFormat="1" ht="23.25" customHeight="1">
      <c r="A8" s="172" t="s">
        <v>41</v>
      </c>
      <c r="B8" s="174" t="s">
        <v>38</v>
      </c>
      <c r="C8" s="175"/>
      <c r="D8" s="176" t="s">
        <v>43</v>
      </c>
      <c r="E8" s="177"/>
      <c r="F8" s="180" t="s">
        <v>3</v>
      </c>
      <c r="G8" s="181"/>
      <c r="H8" s="182"/>
      <c r="I8" s="183" t="s">
        <v>221</v>
      </c>
      <c r="J8" s="184"/>
      <c r="K8" s="185" t="s">
        <v>222</v>
      </c>
      <c r="L8" s="185" t="s">
        <v>223</v>
      </c>
      <c r="M8" s="185" t="s">
        <v>224</v>
      </c>
    </row>
    <row r="9" spans="1:13" s="56" customFormat="1" ht="33" customHeight="1">
      <c r="A9" s="173"/>
      <c r="B9" s="7" t="s">
        <v>39</v>
      </c>
      <c r="C9" s="7" t="s">
        <v>40</v>
      </c>
      <c r="D9" s="178"/>
      <c r="E9" s="179"/>
      <c r="F9" s="10" t="s">
        <v>2</v>
      </c>
      <c r="G9" s="10" t="s">
        <v>1</v>
      </c>
      <c r="H9" s="9" t="s">
        <v>2</v>
      </c>
      <c r="I9" s="55" t="s">
        <v>225</v>
      </c>
      <c r="J9" s="55" t="s">
        <v>226</v>
      </c>
      <c r="K9" s="186"/>
      <c r="L9" s="186"/>
      <c r="M9" s="186"/>
    </row>
    <row r="10" spans="1:13" s="61" customFormat="1" ht="21" customHeight="1">
      <c r="A10" s="57">
        <v>1</v>
      </c>
      <c r="B10" s="4" t="s">
        <v>575</v>
      </c>
      <c r="C10" s="99">
        <v>1008</v>
      </c>
      <c r="D10" s="5" t="s">
        <v>153</v>
      </c>
      <c r="E10" s="6" t="s">
        <v>576</v>
      </c>
      <c r="F10" s="13" t="s">
        <v>15</v>
      </c>
      <c r="G10" s="11">
        <v>12</v>
      </c>
      <c r="H10" s="22">
        <v>2003</v>
      </c>
      <c r="I10" s="116">
        <v>7</v>
      </c>
      <c r="J10" s="116">
        <v>7.5</v>
      </c>
      <c r="K10" s="58">
        <v>7.2</v>
      </c>
      <c r="L10" s="59">
        <f>ROUND((3*K10+2*J10+I10)/6,1)</f>
        <v>7.3</v>
      </c>
      <c r="M10" s="60" t="str">
        <f>IF(L10&lt;3.5,"KÉM",IF(L10&lt;=4.9,"YẾU",IF(L10&lt;=5.9,"TRUNG BÌNH",IF(L10&lt;=6.9,"TB KHÁ",IF(L10&lt;=7.9,"KHÁ",IF(L10&lt;=8.9,"GIỎI","XS"))))))</f>
        <v>KHÁ</v>
      </c>
    </row>
    <row r="11" spans="1:13" s="61" customFormat="1" ht="9.75" customHeight="1">
      <c r="A11" s="62"/>
      <c r="B11" s="20"/>
      <c r="C11" s="20"/>
      <c r="D11" s="21"/>
      <c r="E11" s="63"/>
      <c r="F11" s="64"/>
      <c r="G11" s="64"/>
      <c r="H11" s="64"/>
      <c r="I11" s="65"/>
      <c r="J11" s="65"/>
      <c r="K11" s="66"/>
      <c r="L11" s="67"/>
      <c r="M11" s="68"/>
    </row>
    <row r="12" spans="1:13" ht="18.75">
      <c r="A12" s="69"/>
      <c r="B12" s="70" t="s">
        <v>227</v>
      </c>
      <c r="C12" s="71"/>
      <c r="D12" s="72"/>
      <c r="E12" s="73"/>
      <c r="F12" s="73"/>
      <c r="G12" s="73"/>
      <c r="H12" s="74"/>
      <c r="L12" s="75"/>
      <c r="M12" s="76"/>
    </row>
    <row r="13" spans="1:13" s="77" customFormat="1" ht="17.25" customHeight="1">
      <c r="H13" s="187" t="s">
        <v>635</v>
      </c>
      <c r="I13" s="187"/>
      <c r="J13" s="187"/>
      <c r="K13" s="187"/>
      <c r="L13" s="187"/>
      <c r="M13" s="187"/>
    </row>
    <row r="14" spans="1:13" s="77" customFormat="1" ht="17.25" customHeight="1">
      <c r="H14" s="166" t="s">
        <v>228</v>
      </c>
      <c r="I14" s="166"/>
      <c r="J14" s="166"/>
      <c r="K14" s="166"/>
      <c r="L14" s="166"/>
      <c r="M14" s="166"/>
    </row>
    <row r="15" spans="1:13" s="77" customFormat="1" ht="15.75"/>
    <row r="16" spans="1:13" s="77" customFormat="1" ht="15.75"/>
    <row r="17" spans="1:13" s="77" customFormat="1" ht="15.75"/>
    <row r="18" spans="1:13" s="77" customFormat="1" ht="15.75"/>
    <row r="19" spans="1:13" s="77" customFormat="1" ht="15.75">
      <c r="H19" s="166" t="s">
        <v>116</v>
      </c>
      <c r="I19" s="166"/>
      <c r="J19" s="166"/>
      <c r="K19" s="166"/>
      <c r="L19" s="166"/>
      <c r="M19" s="166"/>
    </row>
    <row r="20" spans="1:13">
      <c r="A20" s="43" t="s">
        <v>242</v>
      </c>
      <c r="B20" s="43"/>
      <c r="C20" s="43"/>
      <c r="D20" s="43"/>
      <c r="E20" s="43"/>
      <c r="F20" s="43"/>
      <c r="G20" s="43"/>
      <c r="H20" s="167" t="s">
        <v>219</v>
      </c>
      <c r="I20" s="167"/>
      <c r="J20" s="167"/>
      <c r="K20" s="167"/>
      <c r="L20" s="167"/>
      <c r="M20" s="167"/>
    </row>
    <row r="21" spans="1:13">
      <c r="A21" s="45" t="s">
        <v>27</v>
      </c>
      <c r="B21" s="45"/>
      <c r="C21" s="45"/>
      <c r="D21" s="45"/>
      <c r="E21" s="45"/>
      <c r="F21" s="45"/>
      <c r="G21" s="45"/>
      <c r="H21" s="168" t="s">
        <v>42</v>
      </c>
      <c r="I21" s="168"/>
      <c r="J21" s="168"/>
      <c r="K21" s="168"/>
      <c r="L21" s="168"/>
      <c r="M21" s="168"/>
    </row>
    <row r="22" spans="1:13" ht="21">
      <c r="A22" s="46"/>
      <c r="B22" s="46"/>
      <c r="C22" s="46"/>
      <c r="D22" s="46"/>
      <c r="E22" s="47"/>
      <c r="F22" s="47"/>
      <c r="G22" s="47"/>
      <c r="H22" s="48"/>
      <c r="I22" s="49"/>
      <c r="J22" s="49"/>
      <c r="K22" s="49"/>
      <c r="L22" s="47"/>
      <c r="M22" s="47"/>
    </row>
    <row r="23" spans="1:13" ht="18.75">
      <c r="A23" s="169" t="s">
        <v>220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</row>
    <row r="24" spans="1:13" ht="15.75">
      <c r="A24" s="170" t="s">
        <v>578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</row>
    <row r="25" spans="1:13" ht="31.5" customHeight="1">
      <c r="A25" s="171" t="s">
        <v>634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</row>
    <row r="26" spans="1:13" ht="18">
      <c r="A26" s="52"/>
      <c r="D26" s="53"/>
      <c r="E26" s="52"/>
      <c r="F26" s="52"/>
      <c r="G26" s="52"/>
    </row>
    <row r="27" spans="1:13">
      <c r="A27" s="172" t="s">
        <v>41</v>
      </c>
      <c r="B27" s="174" t="s">
        <v>38</v>
      </c>
      <c r="C27" s="175"/>
      <c r="D27" s="176" t="s">
        <v>43</v>
      </c>
      <c r="E27" s="177"/>
      <c r="F27" s="180" t="s">
        <v>3</v>
      </c>
      <c r="G27" s="181"/>
      <c r="H27" s="182"/>
      <c r="I27" s="183" t="s">
        <v>221</v>
      </c>
      <c r="J27" s="184"/>
      <c r="K27" s="185" t="s">
        <v>222</v>
      </c>
      <c r="L27" s="185" t="s">
        <v>223</v>
      </c>
      <c r="M27" s="185" t="s">
        <v>224</v>
      </c>
    </row>
    <row r="28" spans="1:13" ht="48">
      <c r="A28" s="173"/>
      <c r="B28" s="7" t="s">
        <v>39</v>
      </c>
      <c r="C28" s="7" t="s">
        <v>40</v>
      </c>
      <c r="D28" s="178"/>
      <c r="E28" s="179"/>
      <c r="F28" s="10" t="s">
        <v>2</v>
      </c>
      <c r="G28" s="10" t="s">
        <v>1</v>
      </c>
      <c r="H28" s="9" t="s">
        <v>2</v>
      </c>
      <c r="I28" s="55" t="s">
        <v>225</v>
      </c>
      <c r="J28" s="55" t="s">
        <v>226</v>
      </c>
      <c r="K28" s="186"/>
      <c r="L28" s="186"/>
      <c r="M28" s="186"/>
    </row>
    <row r="29" spans="1:13" ht="21" customHeight="1">
      <c r="A29" s="80">
        <v>1</v>
      </c>
      <c r="B29" s="35" t="s">
        <v>580</v>
      </c>
      <c r="C29" s="31" t="s">
        <v>71</v>
      </c>
      <c r="D29" s="5" t="s">
        <v>581</v>
      </c>
      <c r="E29" s="6" t="s">
        <v>134</v>
      </c>
      <c r="F29" s="14">
        <v>13</v>
      </c>
      <c r="G29" s="11">
        <v>3</v>
      </c>
      <c r="H29" s="4">
        <v>1994</v>
      </c>
      <c r="I29" s="116">
        <v>7.5</v>
      </c>
      <c r="J29" s="116">
        <v>8.8000000000000007</v>
      </c>
      <c r="K29" s="58">
        <v>8.6999999999999993</v>
      </c>
      <c r="L29" s="59">
        <f t="shared" ref="L29:L40" si="0">ROUND((3*K29+2*J29+I29)/6,1)</f>
        <v>8.5</v>
      </c>
      <c r="M29" s="60" t="str">
        <f t="shared" ref="M29:M40" si="1">IF(L29&lt;3.5,"KÉM",IF(L29&lt;=4.9,"YẾU",IF(L29&lt;=5.9,"TRUNG BÌNH",IF(L29&lt;=6.9,"TB KHÁ",IF(L29&lt;=7.9,"KHÁ",IF(L29&lt;=8.9,"GIỎI","XS"))))))</f>
        <v>GIỎI</v>
      </c>
    </row>
    <row r="30" spans="1:13" ht="21" customHeight="1">
      <c r="A30" s="80">
        <v>2</v>
      </c>
      <c r="B30" s="118" t="s">
        <v>582</v>
      </c>
      <c r="C30" s="30">
        <v>677</v>
      </c>
      <c r="D30" s="25" t="s">
        <v>583</v>
      </c>
      <c r="E30" s="28" t="s">
        <v>31</v>
      </c>
      <c r="F30" s="110">
        <v>21</v>
      </c>
      <c r="G30" s="110">
        <v>1</v>
      </c>
      <c r="H30" s="4">
        <v>2008</v>
      </c>
      <c r="I30" s="116">
        <v>6</v>
      </c>
      <c r="J30" s="116">
        <v>8.6999999999999993</v>
      </c>
      <c r="K30" s="58">
        <v>7.5</v>
      </c>
      <c r="L30" s="59">
        <f t="shared" si="0"/>
        <v>7.7</v>
      </c>
      <c r="M30" s="60" t="str">
        <f t="shared" si="1"/>
        <v>KHÁ</v>
      </c>
    </row>
    <row r="31" spans="1:13" ht="21" customHeight="1">
      <c r="A31" s="80">
        <v>3</v>
      </c>
      <c r="B31" s="118" t="s">
        <v>582</v>
      </c>
      <c r="C31" s="33">
        <v>686</v>
      </c>
      <c r="D31" s="25" t="s">
        <v>584</v>
      </c>
      <c r="E31" s="28" t="s">
        <v>70</v>
      </c>
      <c r="F31" s="110">
        <v>22</v>
      </c>
      <c r="G31" s="110">
        <v>9</v>
      </c>
      <c r="H31" s="4">
        <v>2000</v>
      </c>
      <c r="I31" s="116">
        <v>8.5</v>
      </c>
      <c r="J31" s="116">
        <v>7</v>
      </c>
      <c r="K31" s="58">
        <v>8.3000000000000007</v>
      </c>
      <c r="L31" s="59">
        <f t="shared" si="0"/>
        <v>7.9</v>
      </c>
      <c r="M31" s="60" t="str">
        <f t="shared" si="1"/>
        <v>KHÁ</v>
      </c>
    </row>
    <row r="32" spans="1:13" ht="21" customHeight="1">
      <c r="A32" s="80">
        <v>4</v>
      </c>
      <c r="B32" s="118" t="s">
        <v>582</v>
      </c>
      <c r="C32" s="30">
        <v>693</v>
      </c>
      <c r="D32" s="25" t="s">
        <v>211</v>
      </c>
      <c r="E32" s="28" t="s">
        <v>196</v>
      </c>
      <c r="F32" s="110">
        <v>13</v>
      </c>
      <c r="G32" s="110">
        <v>3</v>
      </c>
      <c r="H32" s="4">
        <v>1994</v>
      </c>
      <c r="I32" s="116">
        <v>8.5</v>
      </c>
      <c r="J32" s="116">
        <v>8.5</v>
      </c>
      <c r="K32" s="58">
        <v>8.5</v>
      </c>
      <c r="L32" s="59">
        <f t="shared" ref="L32:L37" si="2">ROUND((3*K32+2*J32+I32)/6,1)</f>
        <v>8.5</v>
      </c>
      <c r="M32" s="60" t="str">
        <f t="shared" ref="M32:M37" si="3">IF(L32&lt;3.5,"KÉM",IF(L32&lt;=4.9,"YẾU",IF(L32&lt;=5.9,"TRUNG BÌNH",IF(L32&lt;=6.9,"TB KHÁ",IF(L32&lt;=7.9,"KHÁ",IF(L32&lt;=8.9,"GIỎI","XS"))))))</f>
        <v>GIỎI</v>
      </c>
    </row>
    <row r="33" spans="1:13" ht="21" customHeight="1">
      <c r="A33" s="80">
        <v>5</v>
      </c>
      <c r="B33" s="93" t="s">
        <v>194</v>
      </c>
      <c r="C33" s="30">
        <v>669</v>
      </c>
      <c r="D33" s="25" t="s">
        <v>203</v>
      </c>
      <c r="E33" s="6" t="s">
        <v>31</v>
      </c>
      <c r="F33" s="13">
        <v>8</v>
      </c>
      <c r="G33" s="22">
        <v>11</v>
      </c>
      <c r="H33" s="4">
        <v>1995</v>
      </c>
      <c r="I33" s="116">
        <v>8</v>
      </c>
      <c r="J33" s="116">
        <v>8.6999999999999993</v>
      </c>
      <c r="K33" s="58">
        <v>8.5</v>
      </c>
      <c r="L33" s="59">
        <f t="shared" si="2"/>
        <v>8.5</v>
      </c>
      <c r="M33" s="60" t="str">
        <f t="shared" si="3"/>
        <v>GIỎI</v>
      </c>
    </row>
    <row r="34" spans="1:13" ht="21" customHeight="1">
      <c r="A34" s="80">
        <v>6</v>
      </c>
      <c r="B34" s="4" t="s">
        <v>195</v>
      </c>
      <c r="C34" s="33">
        <v>698</v>
      </c>
      <c r="D34" s="25" t="s">
        <v>585</v>
      </c>
      <c r="E34" s="28" t="s">
        <v>64</v>
      </c>
      <c r="F34" s="110">
        <v>13</v>
      </c>
      <c r="G34" s="110">
        <v>6</v>
      </c>
      <c r="H34" s="95">
        <v>1992</v>
      </c>
      <c r="I34" s="116">
        <v>8</v>
      </c>
      <c r="J34" s="116">
        <v>9.3000000000000007</v>
      </c>
      <c r="K34" s="58">
        <v>8.6999999999999993</v>
      </c>
      <c r="L34" s="59">
        <f t="shared" si="2"/>
        <v>8.8000000000000007</v>
      </c>
      <c r="M34" s="60" t="str">
        <f t="shared" si="3"/>
        <v>GIỎI</v>
      </c>
    </row>
    <row r="35" spans="1:13" ht="21" customHeight="1">
      <c r="A35" s="80">
        <v>7</v>
      </c>
      <c r="B35" s="35" t="s">
        <v>195</v>
      </c>
      <c r="C35" s="4">
        <v>700</v>
      </c>
      <c r="D35" s="25" t="s">
        <v>586</v>
      </c>
      <c r="E35" s="6" t="s">
        <v>6</v>
      </c>
      <c r="F35" s="4">
        <v>17</v>
      </c>
      <c r="G35" s="4">
        <v>4</v>
      </c>
      <c r="H35" s="4">
        <v>1991</v>
      </c>
      <c r="I35" s="116">
        <v>9</v>
      </c>
      <c r="J35" s="116">
        <v>7.1</v>
      </c>
      <c r="K35" s="58">
        <v>7.7</v>
      </c>
      <c r="L35" s="59">
        <f t="shared" si="2"/>
        <v>7.7</v>
      </c>
      <c r="M35" s="60" t="str">
        <f t="shared" si="3"/>
        <v>KHÁ</v>
      </c>
    </row>
    <row r="36" spans="1:13" ht="21" customHeight="1">
      <c r="A36" s="80">
        <v>8</v>
      </c>
      <c r="B36" s="93" t="s">
        <v>587</v>
      </c>
      <c r="C36" s="24">
        <v>846</v>
      </c>
      <c r="D36" s="25" t="s">
        <v>588</v>
      </c>
      <c r="E36" s="28" t="s">
        <v>108</v>
      </c>
      <c r="F36" s="29" t="s">
        <v>15</v>
      </c>
      <c r="G36" s="29" t="s">
        <v>29</v>
      </c>
      <c r="H36" s="4">
        <v>2002</v>
      </c>
      <c r="I36" s="42">
        <v>5</v>
      </c>
      <c r="J36" s="42">
        <v>7.9</v>
      </c>
      <c r="K36" s="58">
        <v>7.1</v>
      </c>
      <c r="L36" s="59">
        <f t="shared" si="2"/>
        <v>7</v>
      </c>
      <c r="M36" s="60" t="str">
        <f t="shared" si="3"/>
        <v>KHÁ</v>
      </c>
    </row>
    <row r="37" spans="1:13" ht="21" customHeight="1">
      <c r="A37" s="80">
        <v>9</v>
      </c>
      <c r="B37" s="93" t="s">
        <v>587</v>
      </c>
      <c r="C37" s="24">
        <v>856</v>
      </c>
      <c r="D37" s="25" t="s">
        <v>589</v>
      </c>
      <c r="E37" s="37" t="s">
        <v>590</v>
      </c>
      <c r="F37" s="24">
        <v>5</v>
      </c>
      <c r="G37" s="29" t="s">
        <v>13</v>
      </c>
      <c r="H37" s="24">
        <v>2001</v>
      </c>
      <c r="I37" s="42">
        <v>5.5</v>
      </c>
      <c r="J37" s="42">
        <v>9.5</v>
      </c>
      <c r="K37" s="58">
        <v>8.6999999999999993</v>
      </c>
      <c r="L37" s="59">
        <f t="shared" si="2"/>
        <v>8.4</v>
      </c>
      <c r="M37" s="60" t="str">
        <f t="shared" si="3"/>
        <v>GIỎI</v>
      </c>
    </row>
    <row r="38" spans="1:13" ht="21" customHeight="1">
      <c r="A38" s="80">
        <v>10</v>
      </c>
      <c r="B38" s="93" t="s">
        <v>587</v>
      </c>
      <c r="C38" s="24">
        <v>859</v>
      </c>
      <c r="D38" s="25" t="s">
        <v>591</v>
      </c>
      <c r="E38" s="37" t="s">
        <v>125</v>
      </c>
      <c r="F38" s="29" t="s">
        <v>7</v>
      </c>
      <c r="G38" s="29" t="s">
        <v>12</v>
      </c>
      <c r="H38" s="24">
        <v>1995</v>
      </c>
      <c r="I38" s="3" t="s">
        <v>218</v>
      </c>
      <c r="J38" s="3" t="s">
        <v>594</v>
      </c>
      <c r="K38" s="58">
        <v>9.1</v>
      </c>
      <c r="L38" s="59">
        <f t="shared" si="0"/>
        <v>9.4</v>
      </c>
      <c r="M38" s="60" t="str">
        <f>IF(L38&lt;3.5,"KÉM",IF(L38&lt;=4.9,"YẾU",IF(L38&lt;=5.9,"TRUNG BÌNH",IF(L38&lt;=6.9,"TB KHÁ",IF(L38&lt;=7.9,"KHÁ",IF(L38&lt;=8.9,"GIỎI","XUẤT SẮC"))))))</f>
        <v>XUẤT SẮC</v>
      </c>
    </row>
    <row r="39" spans="1:13" ht="21" customHeight="1">
      <c r="A39" s="80">
        <v>11</v>
      </c>
      <c r="B39" s="93" t="s">
        <v>592</v>
      </c>
      <c r="C39" s="24">
        <v>815</v>
      </c>
      <c r="D39" s="25" t="s">
        <v>28</v>
      </c>
      <c r="E39" s="28" t="s">
        <v>103</v>
      </c>
      <c r="F39" s="29" t="s">
        <v>79</v>
      </c>
      <c r="G39" s="29" t="s">
        <v>16</v>
      </c>
      <c r="H39" s="24">
        <v>1997</v>
      </c>
      <c r="I39" s="116">
        <v>6.5</v>
      </c>
      <c r="J39" s="116">
        <v>8.5</v>
      </c>
      <c r="K39" s="58">
        <v>7.7</v>
      </c>
      <c r="L39" s="59">
        <f t="shared" si="0"/>
        <v>7.8</v>
      </c>
      <c r="M39" s="60" t="str">
        <f t="shared" si="1"/>
        <v>KHÁ</v>
      </c>
    </row>
    <row r="40" spans="1:13" ht="21" customHeight="1">
      <c r="A40" s="80">
        <v>12</v>
      </c>
      <c r="B40" s="93" t="s">
        <v>592</v>
      </c>
      <c r="C40" s="24">
        <v>828</v>
      </c>
      <c r="D40" s="25" t="s">
        <v>593</v>
      </c>
      <c r="E40" s="28" t="s">
        <v>67</v>
      </c>
      <c r="F40" s="29" t="s">
        <v>21</v>
      </c>
      <c r="G40" s="29" t="s">
        <v>8</v>
      </c>
      <c r="H40" s="24">
        <v>2005</v>
      </c>
      <c r="I40" s="116">
        <v>6.5</v>
      </c>
      <c r="J40" s="116">
        <v>8.1</v>
      </c>
      <c r="K40" s="58">
        <v>7.6</v>
      </c>
      <c r="L40" s="59">
        <f t="shared" si="0"/>
        <v>7.6</v>
      </c>
      <c r="M40" s="60" t="str">
        <f t="shared" si="1"/>
        <v>KHÁ</v>
      </c>
    </row>
    <row r="41" spans="1:13">
      <c r="A41" s="62"/>
      <c r="B41" s="20"/>
      <c r="C41" s="20"/>
      <c r="D41" s="21"/>
      <c r="E41" s="63"/>
      <c r="F41" s="64"/>
      <c r="G41" s="64"/>
      <c r="H41" s="64"/>
      <c r="I41" s="65"/>
      <c r="J41" s="65"/>
      <c r="K41" s="66"/>
      <c r="L41" s="67"/>
      <c r="M41" s="68"/>
    </row>
    <row r="42" spans="1:13" ht="18.75">
      <c r="A42" s="69"/>
      <c r="B42" s="70" t="s">
        <v>595</v>
      </c>
      <c r="C42" s="71"/>
      <c r="D42" s="72"/>
      <c r="E42" s="73"/>
      <c r="F42" s="73"/>
      <c r="G42" s="73"/>
      <c r="H42" s="74"/>
      <c r="L42" s="75"/>
      <c r="M42" s="76"/>
    </row>
    <row r="43" spans="1:13" ht="15.75">
      <c r="A43" s="77"/>
      <c r="B43" s="77"/>
      <c r="C43" s="77"/>
      <c r="D43" s="77"/>
      <c r="E43" s="77"/>
      <c r="F43" s="77"/>
      <c r="G43" s="77"/>
      <c r="H43" s="187" t="s">
        <v>635</v>
      </c>
      <c r="I43" s="187"/>
      <c r="J43" s="187"/>
      <c r="K43" s="187"/>
      <c r="L43" s="187"/>
      <c r="M43" s="187"/>
    </row>
    <row r="44" spans="1:13" ht="15.75">
      <c r="A44" s="77"/>
      <c r="B44" s="77"/>
      <c r="C44" s="77"/>
      <c r="D44" s="77"/>
      <c r="E44" s="77"/>
      <c r="F44" s="77"/>
      <c r="G44" s="77"/>
      <c r="H44" s="166" t="s">
        <v>228</v>
      </c>
      <c r="I44" s="166"/>
      <c r="J44" s="166"/>
      <c r="K44" s="166"/>
      <c r="L44" s="166"/>
      <c r="M44" s="166"/>
    </row>
    <row r="45" spans="1:13" ht="15.75">
      <c r="A45" s="77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3" ht="15.75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3" ht="15.75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</row>
    <row r="48" spans="1:13" ht="15.75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</row>
    <row r="49" spans="1:14" ht="15.75">
      <c r="A49" s="77"/>
      <c r="B49" s="77"/>
      <c r="C49" s="77"/>
      <c r="D49" s="77"/>
      <c r="E49" s="77"/>
      <c r="F49" s="77"/>
      <c r="G49" s="77"/>
      <c r="H49" s="166" t="s">
        <v>116</v>
      </c>
      <c r="I49" s="166"/>
      <c r="J49" s="166"/>
      <c r="K49" s="166"/>
      <c r="L49" s="166"/>
      <c r="M49" s="166"/>
    </row>
    <row r="51" spans="1:14">
      <c r="A51" s="43" t="s">
        <v>242</v>
      </c>
      <c r="B51" s="43"/>
      <c r="C51" s="43"/>
      <c r="D51" s="43"/>
      <c r="E51" s="43"/>
      <c r="F51" s="43"/>
      <c r="G51" s="43"/>
      <c r="H51" s="167" t="s">
        <v>219</v>
      </c>
      <c r="I51" s="167"/>
      <c r="J51" s="167"/>
      <c r="K51" s="167"/>
      <c r="L51" s="167"/>
      <c r="M51" s="167"/>
    </row>
    <row r="52" spans="1:14">
      <c r="A52" s="45" t="s">
        <v>27</v>
      </c>
      <c r="B52" s="45"/>
      <c r="C52" s="45"/>
      <c r="D52" s="45"/>
      <c r="E52" s="45"/>
      <c r="F52" s="45"/>
      <c r="G52" s="45"/>
      <c r="H52" s="168" t="s">
        <v>42</v>
      </c>
      <c r="I52" s="168"/>
      <c r="J52" s="168"/>
      <c r="K52" s="168"/>
      <c r="L52" s="168"/>
      <c r="M52" s="168"/>
    </row>
    <row r="53" spans="1:14" ht="21">
      <c r="A53" s="46"/>
      <c r="B53" s="46"/>
      <c r="C53" s="46"/>
      <c r="D53" s="46"/>
      <c r="E53" s="47"/>
      <c r="F53" s="47"/>
      <c r="G53" s="47"/>
      <c r="H53" s="48"/>
      <c r="I53" s="49"/>
      <c r="J53" s="49"/>
      <c r="K53" s="49"/>
      <c r="L53" s="47"/>
      <c r="M53" s="47"/>
    </row>
    <row r="54" spans="1:14" ht="18.75">
      <c r="A54" s="169" t="s">
        <v>220</v>
      </c>
      <c r="B54" s="169"/>
      <c r="C54" s="169"/>
      <c r="D54" s="169"/>
      <c r="E54" s="169"/>
      <c r="F54" s="169"/>
      <c r="G54" s="169"/>
      <c r="H54" s="169"/>
      <c r="I54" s="169"/>
      <c r="J54" s="169"/>
      <c r="K54" s="169"/>
      <c r="L54" s="169"/>
      <c r="M54" s="169"/>
    </row>
    <row r="55" spans="1:14" ht="15" customHeight="1">
      <c r="A55" s="170" t="s">
        <v>579</v>
      </c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</row>
    <row r="56" spans="1:14" ht="29.25" customHeight="1">
      <c r="A56" s="171" t="s">
        <v>634</v>
      </c>
      <c r="B56" s="171"/>
      <c r="C56" s="171"/>
      <c r="D56" s="171"/>
      <c r="E56" s="171"/>
      <c r="F56" s="171"/>
      <c r="G56" s="171"/>
      <c r="H56" s="171"/>
      <c r="I56" s="171"/>
      <c r="J56" s="171"/>
      <c r="K56" s="171"/>
      <c r="L56" s="171"/>
      <c r="M56" s="171"/>
    </row>
    <row r="57" spans="1:14" ht="18">
      <c r="A57" s="52"/>
      <c r="D57" s="53"/>
      <c r="E57" s="52"/>
      <c r="F57" s="52"/>
      <c r="G57" s="52"/>
    </row>
    <row r="58" spans="1:14" ht="22.5" customHeight="1">
      <c r="A58" s="172" t="s">
        <v>41</v>
      </c>
      <c r="B58" s="174" t="s">
        <v>38</v>
      </c>
      <c r="C58" s="175"/>
      <c r="D58" s="176" t="s">
        <v>43</v>
      </c>
      <c r="E58" s="177"/>
      <c r="F58" s="180" t="s">
        <v>3</v>
      </c>
      <c r="G58" s="181"/>
      <c r="H58" s="182"/>
      <c r="I58" s="183" t="s">
        <v>221</v>
      </c>
      <c r="J58" s="184"/>
      <c r="K58" s="185" t="s">
        <v>222</v>
      </c>
      <c r="L58" s="185" t="s">
        <v>223</v>
      </c>
      <c r="M58" s="185" t="s">
        <v>224</v>
      </c>
    </row>
    <row r="59" spans="1:14" ht="48">
      <c r="A59" s="173"/>
      <c r="B59" s="7" t="s">
        <v>39</v>
      </c>
      <c r="C59" s="7" t="s">
        <v>40</v>
      </c>
      <c r="D59" s="178"/>
      <c r="E59" s="179"/>
      <c r="F59" s="10" t="s">
        <v>2</v>
      </c>
      <c r="G59" s="10" t="s">
        <v>1</v>
      </c>
      <c r="H59" s="9" t="s">
        <v>2</v>
      </c>
      <c r="I59" s="55" t="s">
        <v>225</v>
      </c>
      <c r="J59" s="55" t="s">
        <v>226</v>
      </c>
      <c r="K59" s="186"/>
      <c r="L59" s="186"/>
      <c r="M59" s="186"/>
    </row>
    <row r="60" spans="1:14" ht="21" customHeight="1">
      <c r="A60" s="80">
        <v>1</v>
      </c>
      <c r="B60" s="93" t="s">
        <v>596</v>
      </c>
      <c r="C60" s="33">
        <v>650</v>
      </c>
      <c r="D60" s="25" t="s">
        <v>597</v>
      </c>
      <c r="E60" s="6" t="s">
        <v>598</v>
      </c>
      <c r="F60" s="22">
        <v>20</v>
      </c>
      <c r="G60" s="22">
        <v>11</v>
      </c>
      <c r="H60" s="3" t="s">
        <v>60</v>
      </c>
      <c r="I60" s="116">
        <v>9</v>
      </c>
      <c r="J60" s="116">
        <v>8</v>
      </c>
      <c r="K60" s="58">
        <v>7.9</v>
      </c>
      <c r="L60" s="59">
        <f t="shared" ref="L60:L67" si="4">ROUND((3*K60+2*J60+I60)/6,1)</f>
        <v>8.1</v>
      </c>
      <c r="M60" s="60" t="str">
        <f t="shared" ref="M60:M67" si="5">IF(L60&lt;3.5,"KÉM",IF(L60&lt;=4.9,"YẾU",IF(L60&lt;=5.9,"TRUNG BÌNH",IF(L60&lt;=6.9,"TB KHÁ",IF(L60&lt;=7.9,"KHÁ",IF(L60&lt;=8.9,"GIỎI","XS"))))))</f>
        <v>GIỎI</v>
      </c>
    </row>
    <row r="61" spans="1:14" ht="21" customHeight="1">
      <c r="A61" s="80">
        <v>2</v>
      </c>
      <c r="B61" s="93" t="s">
        <v>599</v>
      </c>
      <c r="C61" s="33">
        <v>649</v>
      </c>
      <c r="D61" s="25" t="s">
        <v>65</v>
      </c>
      <c r="E61" s="6" t="s">
        <v>111</v>
      </c>
      <c r="F61" s="22">
        <v>13</v>
      </c>
      <c r="G61" s="22">
        <v>5</v>
      </c>
      <c r="H61" s="3" t="s">
        <v>60</v>
      </c>
      <c r="I61" s="116">
        <v>8</v>
      </c>
      <c r="J61" s="116">
        <v>9</v>
      </c>
      <c r="K61" s="58">
        <v>8.5</v>
      </c>
      <c r="L61" s="59">
        <f t="shared" si="4"/>
        <v>8.6</v>
      </c>
      <c r="M61" s="60" t="str">
        <f t="shared" si="5"/>
        <v>GIỎI</v>
      </c>
    </row>
    <row r="62" spans="1:14" ht="21" customHeight="1">
      <c r="A62" s="80">
        <v>3</v>
      </c>
      <c r="B62" s="93" t="s">
        <v>600</v>
      </c>
      <c r="C62" s="24">
        <v>1162</v>
      </c>
      <c r="D62" s="25" t="s">
        <v>205</v>
      </c>
      <c r="E62" s="28" t="s">
        <v>570</v>
      </c>
      <c r="F62" s="29" t="s">
        <v>35</v>
      </c>
      <c r="G62" s="29" t="s">
        <v>8</v>
      </c>
      <c r="H62" s="3" t="s">
        <v>55</v>
      </c>
      <c r="I62" s="116">
        <v>7</v>
      </c>
      <c r="J62" s="116">
        <v>8.6</v>
      </c>
      <c r="K62" s="58">
        <v>8.3000000000000007</v>
      </c>
      <c r="L62" s="59">
        <f t="shared" si="4"/>
        <v>8.1999999999999993</v>
      </c>
      <c r="M62" s="60" t="s">
        <v>229</v>
      </c>
      <c r="N62" t="s">
        <v>233</v>
      </c>
    </row>
    <row r="63" spans="1:14" ht="21" customHeight="1">
      <c r="A63" s="80">
        <v>4</v>
      </c>
      <c r="B63" s="93" t="s">
        <v>600</v>
      </c>
      <c r="C63" s="4">
        <v>1163</v>
      </c>
      <c r="D63" s="25" t="s">
        <v>601</v>
      </c>
      <c r="E63" s="28" t="s">
        <v>602</v>
      </c>
      <c r="F63" s="29" t="s">
        <v>77</v>
      </c>
      <c r="G63" s="29" t="s">
        <v>11</v>
      </c>
      <c r="H63" s="3" t="s">
        <v>55</v>
      </c>
      <c r="I63" s="116">
        <v>7.5</v>
      </c>
      <c r="J63" s="116">
        <v>8</v>
      </c>
      <c r="K63" s="58">
        <v>8.5</v>
      </c>
      <c r="L63" s="59">
        <f t="shared" si="4"/>
        <v>8.1999999999999993</v>
      </c>
      <c r="M63" s="60" t="s">
        <v>229</v>
      </c>
      <c r="N63" t="s">
        <v>233</v>
      </c>
    </row>
    <row r="64" spans="1:14" ht="21" customHeight="1">
      <c r="A64" s="80">
        <v>5</v>
      </c>
      <c r="B64" s="93" t="s">
        <v>603</v>
      </c>
      <c r="C64" s="24">
        <v>1106</v>
      </c>
      <c r="D64" s="25" t="s">
        <v>604</v>
      </c>
      <c r="E64" s="28" t="s">
        <v>605</v>
      </c>
      <c r="F64" s="29" t="s">
        <v>48</v>
      </c>
      <c r="G64" s="29" t="s">
        <v>79</v>
      </c>
      <c r="H64" s="3" t="s">
        <v>52</v>
      </c>
      <c r="I64" s="116">
        <v>8</v>
      </c>
      <c r="J64" s="116">
        <v>8.1</v>
      </c>
      <c r="K64" s="58">
        <v>8.6</v>
      </c>
      <c r="L64" s="59">
        <f t="shared" si="4"/>
        <v>8.3000000000000007</v>
      </c>
      <c r="M64" s="60" t="str">
        <f t="shared" si="5"/>
        <v>GIỎI</v>
      </c>
    </row>
    <row r="65" spans="1:13" ht="21" customHeight="1">
      <c r="A65" s="80">
        <v>6</v>
      </c>
      <c r="B65" s="93" t="s">
        <v>603</v>
      </c>
      <c r="C65" s="24">
        <v>1172</v>
      </c>
      <c r="D65" s="27" t="s">
        <v>606</v>
      </c>
      <c r="E65" s="34" t="s">
        <v>565</v>
      </c>
      <c r="F65" s="29" t="s">
        <v>14</v>
      </c>
      <c r="G65" s="29" t="s">
        <v>15</v>
      </c>
      <c r="H65" s="3" t="s">
        <v>612</v>
      </c>
      <c r="I65" s="116">
        <v>5.5</v>
      </c>
      <c r="J65" s="116">
        <v>7.3</v>
      </c>
      <c r="K65" s="58">
        <v>7.5</v>
      </c>
      <c r="L65" s="59">
        <f t="shared" si="4"/>
        <v>7.1</v>
      </c>
      <c r="M65" s="60" t="str">
        <f t="shared" si="5"/>
        <v>KHÁ</v>
      </c>
    </row>
    <row r="66" spans="1:13" ht="21" customHeight="1">
      <c r="A66" s="80">
        <v>7</v>
      </c>
      <c r="B66" s="93" t="s">
        <v>607</v>
      </c>
      <c r="C66" s="24">
        <v>1102</v>
      </c>
      <c r="D66" s="25" t="s">
        <v>608</v>
      </c>
      <c r="E66" s="28" t="s">
        <v>609</v>
      </c>
      <c r="F66" s="29" t="s">
        <v>7</v>
      </c>
      <c r="G66" s="29" t="s">
        <v>11</v>
      </c>
      <c r="H66" s="3" t="s">
        <v>54</v>
      </c>
      <c r="I66" s="116">
        <v>6</v>
      </c>
      <c r="J66" s="116">
        <v>7.6</v>
      </c>
      <c r="K66" s="58">
        <v>8.1</v>
      </c>
      <c r="L66" s="59">
        <f t="shared" si="4"/>
        <v>7.6</v>
      </c>
      <c r="M66" s="60" t="str">
        <f t="shared" si="5"/>
        <v>KHÁ</v>
      </c>
    </row>
    <row r="67" spans="1:13" ht="21" customHeight="1">
      <c r="A67" s="80">
        <v>8</v>
      </c>
      <c r="B67" s="93" t="s">
        <v>607</v>
      </c>
      <c r="C67" s="24">
        <v>1153</v>
      </c>
      <c r="D67" s="143" t="s">
        <v>610</v>
      </c>
      <c r="E67" s="28" t="s">
        <v>611</v>
      </c>
      <c r="F67" s="29" t="s">
        <v>79</v>
      </c>
      <c r="G67" s="29" t="s">
        <v>8</v>
      </c>
      <c r="H67" s="3" t="s">
        <v>90</v>
      </c>
      <c r="I67" s="116">
        <v>9</v>
      </c>
      <c r="J67" s="116">
        <v>8.1</v>
      </c>
      <c r="K67" s="58">
        <v>8.5</v>
      </c>
      <c r="L67" s="59">
        <f t="shared" si="4"/>
        <v>8.5</v>
      </c>
      <c r="M67" s="60" t="str">
        <f t="shared" si="5"/>
        <v>GIỎI</v>
      </c>
    </row>
    <row r="68" spans="1:13">
      <c r="A68" s="62"/>
      <c r="B68" s="20"/>
      <c r="C68" s="20"/>
      <c r="D68" s="21"/>
      <c r="E68" s="63"/>
      <c r="F68" s="64"/>
      <c r="G68" s="64"/>
      <c r="H68" s="64"/>
      <c r="I68" s="65"/>
      <c r="J68" s="65"/>
      <c r="K68" s="66"/>
      <c r="L68" s="67"/>
      <c r="M68" s="68"/>
    </row>
    <row r="69" spans="1:13" ht="18.75">
      <c r="A69" s="69"/>
      <c r="B69" s="70" t="s">
        <v>262</v>
      </c>
      <c r="C69" s="71"/>
      <c r="D69" s="72"/>
      <c r="E69" s="73"/>
      <c r="F69" s="73"/>
      <c r="G69" s="73"/>
      <c r="H69" s="74"/>
      <c r="L69" s="75"/>
      <c r="M69" s="76"/>
    </row>
    <row r="70" spans="1:13" ht="15.75">
      <c r="A70" s="77"/>
      <c r="B70" s="77"/>
      <c r="C70" s="77"/>
      <c r="D70" s="77"/>
      <c r="E70" s="77"/>
      <c r="F70" s="77"/>
      <c r="G70" s="77"/>
      <c r="H70" s="187" t="s">
        <v>635</v>
      </c>
      <c r="I70" s="187"/>
      <c r="J70" s="187"/>
      <c r="K70" s="187"/>
      <c r="L70" s="187"/>
      <c r="M70" s="187"/>
    </row>
    <row r="71" spans="1:13" ht="15.75">
      <c r="A71" s="77"/>
      <c r="B71" s="77"/>
      <c r="C71" s="77"/>
      <c r="D71" s="77"/>
      <c r="E71" s="77"/>
      <c r="F71" s="77"/>
      <c r="G71" s="77"/>
      <c r="H71" s="166" t="s">
        <v>228</v>
      </c>
      <c r="I71" s="166"/>
      <c r="J71" s="166"/>
      <c r="K71" s="166"/>
      <c r="L71" s="166"/>
      <c r="M71" s="166"/>
    </row>
    <row r="72" spans="1:13" ht="15.75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</row>
    <row r="73" spans="1:13" ht="15.75">
      <c r="A73" s="77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</row>
    <row r="74" spans="1:13" ht="15.75">
      <c r="A74" s="77"/>
      <c r="B74" s="77"/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</row>
    <row r="75" spans="1:13" ht="15.75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</row>
    <row r="76" spans="1:13" ht="15.75">
      <c r="A76" s="77"/>
      <c r="B76" s="77"/>
      <c r="C76" s="77"/>
      <c r="D76" s="77"/>
      <c r="E76" s="77"/>
      <c r="F76" s="77"/>
      <c r="G76" s="77"/>
      <c r="H76" s="166" t="s">
        <v>116</v>
      </c>
      <c r="I76" s="166"/>
      <c r="J76" s="166"/>
      <c r="K76" s="166"/>
      <c r="L76" s="166"/>
      <c r="M76" s="166"/>
    </row>
  </sheetData>
  <mergeCells count="48">
    <mergeCell ref="H70:M70"/>
    <mergeCell ref="H71:M71"/>
    <mergeCell ref="H76:M76"/>
    <mergeCell ref="A54:M54"/>
    <mergeCell ref="A55:M55"/>
    <mergeCell ref="A56:M56"/>
    <mergeCell ref="A58:A59"/>
    <mergeCell ref="B58:C58"/>
    <mergeCell ref="D58:E59"/>
    <mergeCell ref="F58:H58"/>
    <mergeCell ref="I58:J58"/>
    <mergeCell ref="K58:K59"/>
    <mergeCell ref="L58:L59"/>
    <mergeCell ref="M58:M59"/>
    <mergeCell ref="H43:M43"/>
    <mergeCell ref="H44:M44"/>
    <mergeCell ref="H49:M49"/>
    <mergeCell ref="H51:M51"/>
    <mergeCell ref="H52:M52"/>
    <mergeCell ref="A25:M25"/>
    <mergeCell ref="A27:A28"/>
    <mergeCell ref="B27:C27"/>
    <mergeCell ref="D27:E28"/>
    <mergeCell ref="F27:H27"/>
    <mergeCell ref="I27:J27"/>
    <mergeCell ref="K27:K28"/>
    <mergeCell ref="L27:L28"/>
    <mergeCell ref="M27:M28"/>
    <mergeCell ref="H20:M20"/>
    <mergeCell ref="H21:M21"/>
    <mergeCell ref="A23:M23"/>
    <mergeCell ref="A24:M24"/>
    <mergeCell ref="H19:M19"/>
    <mergeCell ref="H1:M1"/>
    <mergeCell ref="H2:M2"/>
    <mergeCell ref="A4:M4"/>
    <mergeCell ref="A5:M5"/>
    <mergeCell ref="A6:M6"/>
    <mergeCell ref="A8:A9"/>
    <mergeCell ref="B8:C8"/>
    <mergeCell ref="D8:E9"/>
    <mergeCell ref="F8:H8"/>
    <mergeCell ref="I8:J8"/>
    <mergeCell ref="K8:K9"/>
    <mergeCell ref="L8:L9"/>
    <mergeCell ref="M8:M9"/>
    <mergeCell ref="H13:M13"/>
    <mergeCell ref="H14:M14"/>
  </mergeCells>
  <conditionalFormatting sqref="C62:C63">
    <cfRule type="cellIs" dxfId="2" priority="1" operator="greaterThan">
      <formula>1161</formula>
    </cfRule>
  </conditionalFormatting>
  <conditionalFormatting sqref="D10:E10">
    <cfRule type="expression" dxfId="1" priority="5" stopIfTrue="1">
      <formula>"11XD2"</formula>
    </cfRule>
  </conditionalFormatting>
  <conditionalFormatting sqref="D29:E40">
    <cfRule type="expression" dxfId="0" priority="11" stopIfTrue="1">
      <formula>"11XD2"</formula>
    </cfRule>
  </conditionalFormatting>
  <pageMargins left="0.51181102362204722" right="0" top="0.35433070866141736" bottom="0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16</vt:i4>
      </vt:variant>
    </vt:vector>
  </HeadingPairs>
  <TitlesOfParts>
    <vt:vector size="31" baseType="lpstr">
      <vt:lpstr>TA</vt:lpstr>
      <vt:lpstr>XD</vt:lpstr>
      <vt:lpstr>KT</vt:lpstr>
      <vt:lpstr>QD</vt:lpstr>
      <vt:lpstr>MR</vt:lpstr>
      <vt:lpstr>PL</vt:lpstr>
      <vt:lpstr>BE</vt:lpstr>
      <vt:lpstr>Đ. LẠNH</vt:lpstr>
      <vt:lpstr>DC</vt:lpstr>
      <vt:lpstr>TH</vt:lpstr>
      <vt:lpstr>NHKS</vt:lpstr>
      <vt:lpstr>DL</vt:lpstr>
      <vt:lpstr>CB</vt:lpstr>
      <vt:lpstr>XNK</vt:lpstr>
      <vt:lpstr>TT</vt:lpstr>
      <vt:lpstr>BE!Print_Area</vt:lpstr>
      <vt:lpstr>CB!Print_Area</vt:lpstr>
      <vt:lpstr>DC!Print_Area</vt:lpstr>
      <vt:lpstr>DL!Print_Area</vt:lpstr>
      <vt:lpstr>'Đ. LẠNH'!Print_Area</vt:lpstr>
      <vt:lpstr>KT!Print_Area</vt:lpstr>
      <vt:lpstr>MR!Print_Area</vt:lpstr>
      <vt:lpstr>NHKS!Print_Area</vt:lpstr>
      <vt:lpstr>PL!Print_Area</vt:lpstr>
      <vt:lpstr>QD!Print_Area</vt:lpstr>
      <vt:lpstr>TA!Print_Area</vt:lpstr>
      <vt:lpstr>TT!Print_Area</vt:lpstr>
      <vt:lpstr>TH!Print_Area</vt:lpstr>
      <vt:lpstr>XD!Print_Area</vt:lpstr>
      <vt:lpstr>XNK!Print_Area</vt:lpstr>
      <vt:lpstr>KT!Print_Titles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ICTSAIGON.VN</cp:lastModifiedBy>
  <cp:lastPrinted>2025-11-28T02:52:44Z</cp:lastPrinted>
  <dcterms:created xsi:type="dcterms:W3CDTF">2014-02-19T17:08:44Z</dcterms:created>
  <dcterms:modified xsi:type="dcterms:W3CDTF">2025-12-17T02:41:59Z</dcterms:modified>
</cp:coreProperties>
</file>